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75" windowWidth="15120" windowHeight="7770"/>
  </bookViews>
  <sheets>
    <sheet name="Preise" sheetId="1" r:id="rId1"/>
  </sheets>
  <definedNames>
    <definedName name="_xlnm._FilterDatabase" localSheetId="0" hidden="1">Preise!$A$7:$R$154</definedName>
    <definedName name="_xlnm.Print_Area" localSheetId="0">Preise!$A:$R</definedName>
    <definedName name="_xlnm.Print_Titles" localSheetId="0">Preise!$6:$7</definedName>
  </definedNames>
  <calcPr calcId="125725"/>
</workbook>
</file>

<file path=xl/calcChain.xml><?xml version="1.0" encoding="utf-8"?>
<calcChain xmlns="http://schemas.openxmlformats.org/spreadsheetml/2006/main">
  <c r="R153" i="1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7"/>
  <c r="K26"/>
  <c r="K25"/>
  <c r="K24"/>
  <c r="K23"/>
  <c r="K22"/>
  <c r="K21"/>
  <c r="K20"/>
  <c r="K19"/>
  <c r="K18"/>
  <c r="K17"/>
  <c r="K16"/>
  <c r="K15"/>
  <c r="K12"/>
  <c r="K14"/>
  <c r="K13"/>
  <c r="K11"/>
  <c r="K10"/>
  <c r="K9"/>
  <c r="K8"/>
  <c r="O21"/>
  <c r="P21"/>
  <c r="O22"/>
  <c r="P22"/>
  <c r="O23"/>
  <c r="P139"/>
  <c r="P140"/>
  <c r="P141"/>
  <c r="P142"/>
  <c r="P143"/>
  <c r="P144"/>
  <c r="P145"/>
  <c r="P146"/>
  <c r="P147"/>
  <c r="P148"/>
  <c r="P149"/>
  <c r="P150"/>
  <c r="P151"/>
  <c r="P152"/>
  <c r="P153"/>
  <c r="P118"/>
  <c r="P119"/>
  <c r="P120"/>
  <c r="P121"/>
  <c r="P122"/>
  <c r="P123"/>
  <c r="P124"/>
  <c r="P125"/>
  <c r="P126"/>
  <c r="P127"/>
  <c r="P128"/>
  <c r="P129"/>
  <c r="P130"/>
  <c r="P131"/>
  <c r="P132"/>
  <c r="P96"/>
  <c r="P97"/>
  <c r="O97"/>
  <c r="P98"/>
  <c r="P99"/>
  <c r="P100"/>
  <c r="P101"/>
  <c r="P102"/>
  <c r="P103"/>
  <c r="P104"/>
  <c r="P105"/>
  <c r="P106"/>
  <c r="P107"/>
  <c r="P108"/>
  <c r="P109"/>
  <c r="P110"/>
  <c r="P111"/>
  <c r="P75"/>
  <c r="P76"/>
  <c r="P77"/>
  <c r="P78"/>
  <c r="P79"/>
  <c r="P80"/>
  <c r="P81"/>
  <c r="P82"/>
  <c r="P83"/>
  <c r="P84"/>
  <c r="P85"/>
  <c r="P86"/>
  <c r="P87"/>
  <c r="P88"/>
  <c r="P89"/>
  <c r="P90"/>
  <c r="P53"/>
  <c r="P54"/>
  <c r="P55"/>
  <c r="P56"/>
  <c r="P57"/>
  <c r="P58"/>
  <c r="P59"/>
  <c r="P60"/>
  <c r="P61"/>
  <c r="P62"/>
  <c r="P63"/>
  <c r="P64"/>
  <c r="P65"/>
  <c r="P66"/>
  <c r="P67"/>
  <c r="P68"/>
  <c r="P69"/>
  <c r="P35"/>
  <c r="P36"/>
  <c r="P37"/>
  <c r="P38"/>
  <c r="P39"/>
  <c r="P40"/>
  <c r="P41"/>
  <c r="P42"/>
  <c r="P43"/>
  <c r="P44"/>
  <c r="P45"/>
  <c r="P46"/>
  <c r="P47"/>
  <c r="P48"/>
  <c r="O12"/>
  <c r="O15"/>
  <c r="P16"/>
  <c r="P17"/>
  <c r="O18"/>
  <c r="O19"/>
  <c r="P20"/>
  <c r="O24"/>
  <c r="O25"/>
  <c r="O26"/>
  <c r="O27"/>
  <c r="P74"/>
  <c r="P8"/>
  <c r="O9"/>
  <c r="O13"/>
  <c r="O14"/>
  <c r="O10"/>
  <c r="O11"/>
  <c r="O31"/>
  <c r="O32"/>
  <c r="O33"/>
  <c r="O29"/>
  <c r="O30"/>
  <c r="O34"/>
  <c r="O117"/>
  <c r="O50"/>
  <c r="O51"/>
  <c r="O52"/>
  <c r="O71"/>
  <c r="O72"/>
  <c r="O73"/>
  <c r="O92"/>
  <c r="O93"/>
  <c r="O94"/>
  <c r="O95"/>
  <c r="O113"/>
  <c r="O114"/>
  <c r="O115"/>
  <c r="O116"/>
  <c r="O134"/>
  <c r="O135"/>
  <c r="O136"/>
  <c r="O137"/>
  <c r="O138"/>
  <c r="P23" l="1"/>
  <c r="P27"/>
  <c r="O105"/>
  <c r="O103"/>
  <c r="P18"/>
  <c r="O109"/>
  <c r="O101"/>
  <c r="O111"/>
  <c r="O107"/>
  <c r="O99"/>
  <c r="P24"/>
  <c r="O17"/>
  <c r="P12"/>
  <c r="O110"/>
  <c r="O108"/>
  <c r="O106"/>
  <c r="O104"/>
  <c r="O102"/>
  <c r="O100"/>
  <c r="O98"/>
  <c r="O96"/>
  <c r="O153"/>
  <c r="O152"/>
  <c r="O151"/>
  <c r="O150"/>
  <c r="O149"/>
  <c r="O148"/>
  <c r="O147"/>
  <c r="O146"/>
  <c r="O145"/>
  <c r="O144"/>
  <c r="O143"/>
  <c r="O142"/>
  <c r="O141"/>
  <c r="O140"/>
  <c r="O139"/>
  <c r="O132"/>
  <c r="O131"/>
  <c r="O130"/>
  <c r="O129"/>
  <c r="O128"/>
  <c r="O127"/>
  <c r="O126"/>
  <c r="O125"/>
  <c r="O124"/>
  <c r="O123"/>
  <c r="O122"/>
  <c r="O121"/>
  <c r="O120"/>
  <c r="O119"/>
  <c r="O118"/>
  <c r="O90"/>
  <c r="O89"/>
  <c r="O88"/>
  <c r="O87"/>
  <c r="O86"/>
  <c r="O85"/>
  <c r="O84"/>
  <c r="O83"/>
  <c r="O82"/>
  <c r="O81"/>
  <c r="O80"/>
  <c r="O79"/>
  <c r="O78"/>
  <c r="O77"/>
  <c r="O76"/>
  <c r="O75"/>
  <c r="O16"/>
  <c r="P26"/>
  <c r="P25"/>
  <c r="P19"/>
  <c r="P15"/>
  <c r="O20"/>
  <c r="O69"/>
  <c r="O68"/>
  <c r="O67"/>
  <c r="O66"/>
  <c r="O65"/>
  <c r="O64"/>
  <c r="O63"/>
  <c r="O62"/>
  <c r="O61"/>
  <c r="O60"/>
  <c r="O59"/>
  <c r="O58"/>
  <c r="O57"/>
  <c r="O56"/>
  <c r="O55"/>
  <c r="O54"/>
  <c r="O53"/>
  <c r="O48"/>
  <c r="O47"/>
  <c r="O46"/>
  <c r="O45"/>
  <c r="O44"/>
  <c r="O43"/>
  <c r="O42"/>
  <c r="O41"/>
  <c r="O40"/>
  <c r="O39"/>
  <c r="O38"/>
  <c r="O37"/>
  <c r="O36"/>
  <c r="O35"/>
  <c r="P13"/>
  <c r="P95"/>
  <c r="O74"/>
  <c r="P136"/>
  <c r="P93"/>
  <c r="P10"/>
  <c r="P71"/>
  <c r="P72"/>
  <c r="P11"/>
  <c r="P9"/>
  <c r="P92"/>
  <c r="P116"/>
  <c r="P137"/>
  <c r="P113"/>
  <c r="P50"/>
  <c r="P31"/>
  <c r="P138"/>
  <c r="P114"/>
  <c r="P73"/>
  <c r="P51"/>
  <c r="P135"/>
  <c r="P115"/>
  <c r="P94"/>
  <c r="P52"/>
  <c r="P117"/>
  <c r="P33"/>
  <c r="P14"/>
  <c r="P29"/>
  <c r="P30"/>
  <c r="P134"/>
  <c r="P34"/>
  <c r="P32"/>
  <c r="O8"/>
</calcChain>
</file>

<file path=xl/sharedStrings.xml><?xml version="1.0" encoding="utf-8"?>
<sst xmlns="http://schemas.openxmlformats.org/spreadsheetml/2006/main" count="506" uniqueCount="119">
  <si>
    <t>Hersteller</t>
  </si>
  <si>
    <t>Produkt</t>
  </si>
  <si>
    <t>Kategorie</t>
  </si>
  <si>
    <t>Einkauf</t>
  </si>
  <si>
    <t>Alkohol</t>
  </si>
  <si>
    <t>Sirup</t>
  </si>
  <si>
    <t>Saft</t>
  </si>
  <si>
    <t>Mix</t>
  </si>
  <si>
    <t>Sonstiges</t>
  </si>
  <si>
    <t>weißer Rum</t>
  </si>
  <si>
    <t>Bacardi</t>
  </si>
  <si>
    <t>brauner Rum</t>
  </si>
  <si>
    <t>Havana</t>
  </si>
  <si>
    <t>Wodka</t>
  </si>
  <si>
    <t>Gorbatschow</t>
  </si>
  <si>
    <t>Smirnoff</t>
  </si>
  <si>
    <t>Whisky</t>
  </si>
  <si>
    <t>Jack Daniels</t>
  </si>
  <si>
    <t>Kokoslikör</t>
  </si>
  <si>
    <t>Batida de Coco</t>
  </si>
  <si>
    <t>Kokos</t>
  </si>
  <si>
    <t>Pfirsich</t>
  </si>
  <si>
    <t>Kiwi</t>
  </si>
  <si>
    <t>Blue Curacao</t>
  </si>
  <si>
    <t>Ananas</t>
  </si>
  <si>
    <t>Orange</t>
  </si>
  <si>
    <t>Cola</t>
  </si>
  <si>
    <t>Sprite</t>
  </si>
  <si>
    <t>Zitrone</t>
  </si>
  <si>
    <t>Limette</t>
  </si>
  <si>
    <t>Apfel</t>
  </si>
  <si>
    <t>Cranberry</t>
  </si>
  <si>
    <t>Sahne</t>
  </si>
  <si>
    <t>Limetten</t>
  </si>
  <si>
    <t>Orangen</t>
  </si>
  <si>
    <t>Holunder</t>
  </si>
  <si>
    <t>Minzblätter</t>
  </si>
  <si>
    <t>Rohrzucker</t>
  </si>
  <si>
    <t>Schnapps</t>
  </si>
  <si>
    <t>Ramazotti</t>
  </si>
  <si>
    <t>Aperitive</t>
  </si>
  <si>
    <t>Aperol</t>
  </si>
  <si>
    <t>Sekt</t>
  </si>
  <si>
    <t>Prosecco</t>
  </si>
  <si>
    <t>Rotkäppchen</t>
  </si>
  <si>
    <t>Williams</t>
  </si>
  <si>
    <t>Obstler</t>
  </si>
  <si>
    <t>Himbere</t>
  </si>
  <si>
    <t>Ouzo</t>
  </si>
  <si>
    <t>Strohalme</t>
  </si>
  <si>
    <t>Crashed Ice</t>
  </si>
  <si>
    <t>Sierra</t>
  </si>
  <si>
    <t>Tequilla gold</t>
  </si>
  <si>
    <t>Tequilla weiß</t>
  </si>
  <si>
    <t>Monin</t>
  </si>
  <si>
    <t>Granberry</t>
  </si>
  <si>
    <t>Bols</t>
  </si>
  <si>
    <t>Coca Cola</t>
  </si>
  <si>
    <t>Zitronen</t>
  </si>
  <si>
    <t>Albi</t>
  </si>
  <si>
    <t>MwSt
[%]</t>
  </si>
  <si>
    <t>Aufschlag
[%]</t>
  </si>
  <si>
    <t>-</t>
  </si>
  <si>
    <t>Summe</t>
  </si>
  <si>
    <t>Metro</t>
  </si>
  <si>
    <t>Rewe</t>
  </si>
  <si>
    <t>Roter Rogoschin</t>
  </si>
  <si>
    <t>Gin</t>
  </si>
  <si>
    <t>Tonic Water</t>
  </si>
  <si>
    <t>Gurken</t>
  </si>
  <si>
    <t>Triple Sec</t>
  </si>
  <si>
    <t>Rosato</t>
  </si>
  <si>
    <t>Basilikumblätter</t>
  </si>
  <si>
    <t>Airglas 0,23 l</t>
  </si>
  <si>
    <t>Longdrink-Becher 0,2 l</t>
  </si>
  <si>
    <t>Longdrink-Becher 0,3 l</t>
  </si>
  <si>
    <t>Schnappsglas 0,04 l</t>
  </si>
  <si>
    <t>Maracuja</t>
  </si>
  <si>
    <t>Cachaca</t>
  </si>
  <si>
    <t>Pitu</t>
  </si>
  <si>
    <t>Mandel</t>
  </si>
  <si>
    <t>Finsbury</t>
  </si>
  <si>
    <t>Schweppes</t>
  </si>
  <si>
    <t>plastikbecher.de</t>
  </si>
  <si>
    <t>0,75 l</t>
  </si>
  <si>
    <t>Menge</t>
  </si>
  <si>
    <t>1,0 l</t>
  </si>
  <si>
    <t>0,2 l</t>
  </si>
  <si>
    <t>0,25 l</t>
  </si>
  <si>
    <t>1 kg</t>
  </si>
  <si>
    <t>2 kg</t>
  </si>
  <si>
    <t>1 stk</t>
  </si>
  <si>
    <t>10 stk</t>
  </si>
  <si>
    <t>40 stk</t>
  </si>
  <si>
    <t>200 stk</t>
  </si>
  <si>
    <t>1 pack</t>
  </si>
  <si>
    <t>50 stk</t>
  </si>
  <si>
    <t>Stand: 23.01.2016</t>
  </si>
  <si>
    <t>Netto
[€]</t>
  </si>
  <si>
    <t>Brutto
[€]</t>
  </si>
  <si>
    <t>Preis
[€]</t>
  </si>
  <si>
    <t>Kalkulation</t>
  </si>
  <si>
    <t>Menge
[-]</t>
  </si>
  <si>
    <t>Lieferant
[-]</t>
  </si>
  <si>
    <t>Hitchcock</t>
  </si>
  <si>
    <t>---</t>
  </si>
  <si>
    <t>Valmarone</t>
  </si>
  <si>
    <t>Deckungs-
faktor
[-]</t>
  </si>
  <si>
    <t>Verkaufs-
preis
[€]</t>
  </si>
  <si>
    <t>Lager</t>
  </si>
  <si>
    <t>Bestand
[stk]</t>
  </si>
  <si>
    <t>Auswahl
[-]</t>
  </si>
  <si>
    <t>Entnahme
[stk]</t>
  </si>
  <si>
    <t>Zurück
[stk]</t>
  </si>
  <si>
    <t>Bedarf
[stk]</t>
  </si>
  <si>
    <t>Material</t>
  </si>
  <si>
    <t>Summe
[€]</t>
  </si>
  <si>
    <t>Kosten</t>
  </si>
  <si>
    <t>Getränkepreise</t>
  </si>
</sst>
</file>

<file path=xl/styles.xml><?xml version="1.0" encoding="utf-8"?>
<styleSheet xmlns="http://schemas.openxmlformats.org/spreadsheetml/2006/main">
  <fonts count="9">
    <font>
      <sz val="11"/>
      <color theme="1"/>
      <name val="MetaPlusLF"/>
      <family val="2"/>
      <scheme val="minor"/>
    </font>
    <font>
      <b/>
      <sz val="11"/>
      <color theme="1"/>
      <name val="MetaPlusLF"/>
      <scheme val="minor"/>
    </font>
    <font>
      <sz val="11"/>
      <color theme="6"/>
      <name val="MetaPlusLF"/>
      <family val="2"/>
      <scheme val="minor"/>
    </font>
    <font>
      <b/>
      <sz val="11"/>
      <color theme="6"/>
      <name val="MetaPlusLF"/>
      <family val="2"/>
      <scheme val="minor"/>
    </font>
    <font>
      <b/>
      <sz val="11"/>
      <color theme="6"/>
      <name val="MetaPlusLF"/>
      <scheme val="minor"/>
    </font>
    <font>
      <b/>
      <sz val="16"/>
      <color theme="1"/>
      <name val="MetaPlusLF"/>
      <scheme val="minor"/>
    </font>
    <font>
      <sz val="11"/>
      <name val="MetaPlusLF"/>
      <family val="2"/>
      <scheme val="minor"/>
    </font>
    <font>
      <b/>
      <sz val="11"/>
      <name val="MetaPlusLF"/>
      <family val="2"/>
      <scheme val="minor"/>
    </font>
    <font>
      <b/>
      <sz val="11"/>
      <color theme="0"/>
      <name val="MetaPlusLF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quotePrefix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7" fillId="5" borderId="7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</cellXfs>
  <cellStyles count="1">
    <cellStyle name="Standard" xfId="0" builtinId="0"/>
  </cellStyles>
  <dxfs count="4">
    <dxf>
      <font>
        <color auto="1"/>
      </font>
      <fill>
        <patternFill patternType="solid">
          <bgColor rgb="FFFF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CCFFCC"/>
      <color rgb="FFFF9999"/>
      <color rgb="FFFFCC99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85725</xdr:colOff>
      <xdr:row>0</xdr:row>
      <xdr:rowOff>9525</xdr:rowOff>
    </xdr:from>
    <xdr:to>
      <xdr:col>17</xdr:col>
      <xdr:colOff>801814</xdr:colOff>
      <xdr:row>2</xdr:row>
      <xdr:rowOff>21375</xdr:rowOff>
    </xdr:to>
    <xdr:pic>
      <xdr:nvPicPr>
        <xdr:cNvPr id="2" name="Grafik 1" descr="logo_caro_bl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25725" y="9525"/>
          <a:ext cx="1525714" cy="45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efault Theme">
  <a:themeElements>
    <a:clrScheme name="HKS47K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CEBF6"/>
      </a:accent1>
      <a:accent2>
        <a:srgbClr val="CACCCC"/>
      </a:accent2>
      <a:accent3>
        <a:srgbClr val="969A9A"/>
      </a:accent3>
      <a:accent4>
        <a:srgbClr val="626666"/>
      </a:accent4>
      <a:accent5>
        <a:srgbClr val="000000"/>
      </a:accent5>
      <a:accent6>
        <a:srgbClr val="0091DC"/>
      </a:accent6>
      <a:hlink>
        <a:srgbClr val="626666"/>
      </a:hlink>
      <a:folHlink>
        <a:srgbClr val="CACCCC"/>
      </a:folHlink>
    </a:clrScheme>
    <a:fontScheme name="MetaPlusLF">
      <a:majorFont>
        <a:latin typeface="MetaPlusLF"/>
        <a:ea typeface=""/>
        <a:cs typeface=""/>
      </a:majorFont>
      <a:minorFont>
        <a:latin typeface="MetaPlusLF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156"/>
  <sheetViews>
    <sheetView tabSelected="1" workbookViewId="0"/>
  </sheetViews>
  <sheetFormatPr baseColWidth="10" defaultRowHeight="14.25" outlineLevelCol="1"/>
  <cols>
    <col min="1" max="1" width="10.625" style="3" customWidth="1"/>
    <col min="2" max="2" width="20.625" style="3" customWidth="1"/>
    <col min="3" max="3" width="20.625" style="3" customWidth="1" outlineLevel="1"/>
    <col min="4" max="4" width="10.625" style="3" customWidth="1"/>
    <col min="5" max="8" width="10.625" style="3" customWidth="1" outlineLevel="1"/>
    <col min="9" max="9" width="10.625" style="3" customWidth="1"/>
    <col min="10" max="10" width="20.625" style="3" customWidth="1" outlineLevel="1"/>
    <col min="11" max="16" width="10.625" style="3" customWidth="1" outlineLevel="1"/>
    <col min="17" max="18" width="10.625" style="3" customWidth="1"/>
    <col min="19" max="16384" width="11" style="1"/>
  </cols>
  <sheetData>
    <row r="1" spans="1:18" ht="20.25">
      <c r="A1" s="29" t="s">
        <v>118</v>
      </c>
    </row>
    <row r="3" spans="1:18" ht="15" thickBot="1">
      <c r="A3" s="68" t="s">
        <v>97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5.75" thickTop="1" thickBot="1"/>
    <row r="5" spans="1:18" ht="39.950000000000003" customHeight="1" thickBot="1">
      <c r="A5" s="77" t="s">
        <v>115</v>
      </c>
      <c r="B5" s="77"/>
      <c r="C5" s="77"/>
      <c r="D5" s="72" t="s">
        <v>85</v>
      </c>
      <c r="E5" s="77" t="s">
        <v>109</v>
      </c>
      <c r="F5" s="77"/>
      <c r="G5" s="77"/>
      <c r="H5" s="77"/>
      <c r="I5" s="77"/>
      <c r="J5" s="77" t="s">
        <v>117</v>
      </c>
      <c r="K5" s="77"/>
      <c r="L5" s="77"/>
      <c r="M5" s="77"/>
      <c r="N5" s="77"/>
      <c r="O5" s="77"/>
      <c r="P5" s="77"/>
      <c r="Q5" s="77"/>
      <c r="R5" s="72" t="s">
        <v>63</v>
      </c>
    </row>
    <row r="6" spans="1:18" ht="39.950000000000003" customHeight="1" thickBot="1">
      <c r="A6" s="82" t="s">
        <v>2</v>
      </c>
      <c r="B6" s="82" t="s">
        <v>1</v>
      </c>
      <c r="C6" s="82" t="s">
        <v>0</v>
      </c>
      <c r="D6" s="75" t="s">
        <v>102</v>
      </c>
      <c r="E6" s="75" t="s">
        <v>110</v>
      </c>
      <c r="F6" s="75" t="s">
        <v>111</v>
      </c>
      <c r="G6" s="75" t="s">
        <v>112</v>
      </c>
      <c r="H6" s="75" t="s">
        <v>113</v>
      </c>
      <c r="I6" s="75" t="s">
        <v>114</v>
      </c>
      <c r="J6" s="75" t="s">
        <v>103</v>
      </c>
      <c r="K6" s="76" t="s">
        <v>3</v>
      </c>
      <c r="L6" s="76"/>
      <c r="M6" s="76"/>
      <c r="N6" s="78" t="s">
        <v>101</v>
      </c>
      <c r="O6" s="79"/>
      <c r="P6" s="75" t="s">
        <v>107</v>
      </c>
      <c r="Q6" s="80" t="s">
        <v>108</v>
      </c>
      <c r="R6" s="75" t="s">
        <v>116</v>
      </c>
    </row>
    <row r="7" spans="1:18" ht="39.950000000000003" customHeight="1" thickBot="1">
      <c r="A7" s="83"/>
      <c r="B7" s="83"/>
      <c r="C7" s="83"/>
      <c r="D7" s="76"/>
      <c r="E7" s="76"/>
      <c r="F7" s="76"/>
      <c r="G7" s="76"/>
      <c r="H7" s="76"/>
      <c r="I7" s="76"/>
      <c r="J7" s="76"/>
      <c r="K7" s="4" t="s">
        <v>98</v>
      </c>
      <c r="L7" s="4" t="s">
        <v>60</v>
      </c>
      <c r="M7" s="4" t="s">
        <v>99</v>
      </c>
      <c r="N7" s="4" t="s">
        <v>61</v>
      </c>
      <c r="O7" s="4" t="s">
        <v>100</v>
      </c>
      <c r="P7" s="76"/>
      <c r="Q7" s="81"/>
      <c r="R7" s="76"/>
    </row>
    <row r="8" spans="1:18">
      <c r="A8" s="33" t="s">
        <v>4</v>
      </c>
      <c r="B8" s="34" t="s">
        <v>9</v>
      </c>
      <c r="C8" s="35" t="s">
        <v>10</v>
      </c>
      <c r="D8" s="7" t="s">
        <v>84</v>
      </c>
      <c r="E8" s="5"/>
      <c r="F8" s="6"/>
      <c r="G8" s="6"/>
      <c r="H8" s="6"/>
      <c r="I8" s="7"/>
      <c r="J8" s="5" t="s">
        <v>64</v>
      </c>
      <c r="K8" s="42">
        <f>M8/((100+L8)/100)</f>
        <v>9.5882352941176467</v>
      </c>
      <c r="L8" s="52">
        <v>19</v>
      </c>
      <c r="M8" s="15">
        <v>11.41</v>
      </c>
      <c r="N8" s="5">
        <v>50</v>
      </c>
      <c r="O8" s="43">
        <f>M8*((100+N8)/100)</f>
        <v>17.115000000000002</v>
      </c>
      <c r="P8" s="42">
        <f t="shared" ref="P8:P27" si="0">Q8/M8</f>
        <v>1.3146362839614374</v>
      </c>
      <c r="Q8" s="57">
        <v>15</v>
      </c>
      <c r="R8" s="73">
        <f>I8*Q8</f>
        <v>0</v>
      </c>
    </row>
    <row r="9" spans="1:18">
      <c r="A9" s="36" t="s">
        <v>4</v>
      </c>
      <c r="B9" s="37" t="s">
        <v>11</v>
      </c>
      <c r="C9" s="38" t="s">
        <v>12</v>
      </c>
      <c r="D9" s="9" t="s">
        <v>84</v>
      </c>
      <c r="E9" s="8"/>
      <c r="F9" s="2"/>
      <c r="G9" s="2"/>
      <c r="H9" s="2"/>
      <c r="I9" s="9"/>
      <c r="J9" s="8" t="s">
        <v>64</v>
      </c>
      <c r="K9" s="44">
        <f t="shared" ref="K9:K27" si="1">M9/((100+L9)/100)</f>
        <v>8.4033613445378155</v>
      </c>
      <c r="L9" s="53">
        <v>19</v>
      </c>
      <c r="M9" s="16">
        <v>10</v>
      </c>
      <c r="N9" s="8">
        <v>50</v>
      </c>
      <c r="O9" s="45">
        <f t="shared" ref="O9:O138" si="2">M9*((100+N9)/100)</f>
        <v>15</v>
      </c>
      <c r="P9" s="44">
        <f t="shared" si="0"/>
        <v>1.5</v>
      </c>
      <c r="Q9" s="58">
        <v>15</v>
      </c>
      <c r="R9" s="74">
        <f t="shared" ref="R9:R27" si="3">I9*Q9</f>
        <v>0</v>
      </c>
    </row>
    <row r="10" spans="1:18">
      <c r="A10" s="36" t="s">
        <v>4</v>
      </c>
      <c r="B10" s="37" t="s">
        <v>53</v>
      </c>
      <c r="C10" s="38" t="s">
        <v>51</v>
      </c>
      <c r="D10" s="9" t="s">
        <v>84</v>
      </c>
      <c r="E10" s="8"/>
      <c r="F10" s="2"/>
      <c r="G10" s="2"/>
      <c r="H10" s="2"/>
      <c r="I10" s="9"/>
      <c r="J10" s="8" t="s">
        <v>64</v>
      </c>
      <c r="K10" s="44">
        <f t="shared" si="1"/>
        <v>8.3865546218487399</v>
      </c>
      <c r="L10" s="53">
        <v>19</v>
      </c>
      <c r="M10" s="16">
        <v>9.98</v>
      </c>
      <c r="N10" s="8">
        <v>50</v>
      </c>
      <c r="O10" s="45">
        <f>M10*((100+N10)/100)</f>
        <v>14.97</v>
      </c>
      <c r="P10" s="44">
        <f t="shared" si="0"/>
        <v>1.503006012024048</v>
      </c>
      <c r="Q10" s="58">
        <v>15</v>
      </c>
      <c r="R10" s="74">
        <f t="shared" si="3"/>
        <v>0</v>
      </c>
    </row>
    <row r="11" spans="1:18">
      <c r="A11" s="36" t="s">
        <v>4</v>
      </c>
      <c r="B11" s="37" t="s">
        <v>52</v>
      </c>
      <c r="C11" s="38" t="s">
        <v>51</v>
      </c>
      <c r="D11" s="9" t="s">
        <v>84</v>
      </c>
      <c r="E11" s="8"/>
      <c r="F11" s="2"/>
      <c r="G11" s="2"/>
      <c r="H11" s="2"/>
      <c r="I11" s="9"/>
      <c r="J11" s="8" t="s">
        <v>64</v>
      </c>
      <c r="K11" s="44">
        <f t="shared" si="1"/>
        <v>8.3865546218487399</v>
      </c>
      <c r="L11" s="53">
        <v>19</v>
      </c>
      <c r="M11" s="16">
        <v>9.98</v>
      </c>
      <c r="N11" s="8">
        <v>50</v>
      </c>
      <c r="O11" s="45">
        <f>M11*((100+N11)/100)</f>
        <v>14.97</v>
      </c>
      <c r="P11" s="44">
        <f t="shared" si="0"/>
        <v>1.503006012024048</v>
      </c>
      <c r="Q11" s="58">
        <v>15</v>
      </c>
      <c r="R11" s="74">
        <f t="shared" si="3"/>
        <v>0</v>
      </c>
    </row>
    <row r="12" spans="1:18">
      <c r="A12" s="36" t="s">
        <v>4</v>
      </c>
      <c r="B12" s="37" t="s">
        <v>66</v>
      </c>
      <c r="C12" s="38" t="s">
        <v>56</v>
      </c>
      <c r="D12" s="9" t="s">
        <v>84</v>
      </c>
      <c r="E12" s="8"/>
      <c r="F12" s="2"/>
      <c r="G12" s="2"/>
      <c r="H12" s="2"/>
      <c r="I12" s="9"/>
      <c r="J12" s="8" t="s">
        <v>64</v>
      </c>
      <c r="K12" s="44">
        <f>M12/((100+L12)/100)</f>
        <v>6.2184873949579842</v>
      </c>
      <c r="L12" s="53">
        <v>19</v>
      </c>
      <c r="M12" s="16">
        <v>7.4</v>
      </c>
      <c r="N12" s="8">
        <v>50</v>
      </c>
      <c r="O12" s="45">
        <f>M12*((100+N12)/100)</f>
        <v>11.100000000000001</v>
      </c>
      <c r="P12" s="44">
        <f t="shared" si="0"/>
        <v>1.3513513513513513</v>
      </c>
      <c r="Q12" s="58">
        <v>10</v>
      </c>
      <c r="R12" s="74">
        <f t="shared" si="3"/>
        <v>0</v>
      </c>
    </row>
    <row r="13" spans="1:18">
      <c r="A13" s="36" t="s">
        <v>4</v>
      </c>
      <c r="B13" s="37" t="s">
        <v>13</v>
      </c>
      <c r="C13" s="38" t="s">
        <v>14</v>
      </c>
      <c r="D13" s="9" t="s">
        <v>84</v>
      </c>
      <c r="E13" s="8"/>
      <c r="F13" s="2"/>
      <c r="G13" s="2"/>
      <c r="H13" s="2"/>
      <c r="I13" s="9"/>
      <c r="J13" s="8" t="s">
        <v>64</v>
      </c>
      <c r="K13" s="44">
        <f t="shared" si="1"/>
        <v>6.6218487394957988</v>
      </c>
      <c r="L13" s="53">
        <v>19</v>
      </c>
      <c r="M13" s="16">
        <v>7.88</v>
      </c>
      <c r="N13" s="8">
        <v>50</v>
      </c>
      <c r="O13" s="45">
        <f t="shared" si="2"/>
        <v>11.82</v>
      </c>
      <c r="P13" s="44">
        <f t="shared" si="0"/>
        <v>1.2690355329949239</v>
      </c>
      <c r="Q13" s="58">
        <v>10</v>
      </c>
      <c r="R13" s="74">
        <f t="shared" si="3"/>
        <v>0</v>
      </c>
    </row>
    <row r="14" spans="1:18">
      <c r="A14" s="36" t="s">
        <v>4</v>
      </c>
      <c r="B14" s="37" t="s">
        <v>13</v>
      </c>
      <c r="C14" s="38" t="s">
        <v>15</v>
      </c>
      <c r="D14" s="9" t="s">
        <v>84</v>
      </c>
      <c r="E14" s="8"/>
      <c r="F14" s="2"/>
      <c r="G14" s="2"/>
      <c r="H14" s="2"/>
      <c r="I14" s="9"/>
      <c r="J14" s="8" t="s">
        <v>64</v>
      </c>
      <c r="K14" s="44">
        <f t="shared" si="1"/>
        <v>10.075630252100842</v>
      </c>
      <c r="L14" s="53">
        <v>19</v>
      </c>
      <c r="M14" s="16">
        <v>11.99</v>
      </c>
      <c r="N14" s="8">
        <v>50</v>
      </c>
      <c r="O14" s="45">
        <f t="shared" si="2"/>
        <v>17.984999999999999</v>
      </c>
      <c r="P14" s="44">
        <f t="shared" si="0"/>
        <v>1.2510425354462051</v>
      </c>
      <c r="Q14" s="58">
        <v>15</v>
      </c>
      <c r="R14" s="74">
        <f t="shared" si="3"/>
        <v>0</v>
      </c>
    </row>
    <row r="15" spans="1:18">
      <c r="A15" s="36" t="s">
        <v>4</v>
      </c>
      <c r="B15" s="37" t="s">
        <v>16</v>
      </c>
      <c r="C15" s="38" t="s">
        <v>17</v>
      </c>
      <c r="D15" s="9" t="s">
        <v>84</v>
      </c>
      <c r="E15" s="8"/>
      <c r="F15" s="2"/>
      <c r="G15" s="2"/>
      <c r="H15" s="2"/>
      <c r="I15" s="9"/>
      <c r="J15" s="8" t="s">
        <v>64</v>
      </c>
      <c r="K15" s="44">
        <f t="shared" si="1"/>
        <v>15.957983193277311</v>
      </c>
      <c r="L15" s="53">
        <v>19</v>
      </c>
      <c r="M15" s="16">
        <v>18.989999999999998</v>
      </c>
      <c r="N15" s="8">
        <v>50</v>
      </c>
      <c r="O15" s="45">
        <f t="shared" ref="O15:O27" si="4">M15*((100+N15)/100)</f>
        <v>28.484999999999999</v>
      </c>
      <c r="P15" s="44">
        <f t="shared" si="0"/>
        <v>1.3164823591363877</v>
      </c>
      <c r="Q15" s="58">
        <v>25</v>
      </c>
      <c r="R15" s="74">
        <f t="shared" si="3"/>
        <v>0</v>
      </c>
    </row>
    <row r="16" spans="1:18">
      <c r="A16" s="36" t="s">
        <v>4</v>
      </c>
      <c r="B16" s="37" t="s">
        <v>67</v>
      </c>
      <c r="C16" s="38" t="s">
        <v>81</v>
      </c>
      <c r="D16" s="9" t="s">
        <v>84</v>
      </c>
      <c r="E16" s="8"/>
      <c r="F16" s="2"/>
      <c r="G16" s="2"/>
      <c r="H16" s="2"/>
      <c r="I16" s="9"/>
      <c r="J16" s="8" t="s">
        <v>64</v>
      </c>
      <c r="K16" s="44">
        <f t="shared" si="1"/>
        <v>9.2352941176470598</v>
      </c>
      <c r="L16" s="53">
        <v>19</v>
      </c>
      <c r="M16" s="16">
        <v>10.99</v>
      </c>
      <c r="N16" s="8">
        <v>50</v>
      </c>
      <c r="O16" s="45">
        <f t="shared" si="4"/>
        <v>16.484999999999999</v>
      </c>
      <c r="P16" s="44">
        <f t="shared" si="0"/>
        <v>1.3648771610555051</v>
      </c>
      <c r="Q16" s="58">
        <v>15</v>
      </c>
      <c r="R16" s="74">
        <f t="shared" si="3"/>
        <v>0</v>
      </c>
    </row>
    <row r="17" spans="1:18">
      <c r="A17" s="36" t="s">
        <v>4</v>
      </c>
      <c r="B17" s="37" t="s">
        <v>78</v>
      </c>
      <c r="C17" s="38" t="s">
        <v>79</v>
      </c>
      <c r="D17" s="9" t="s">
        <v>84</v>
      </c>
      <c r="E17" s="8"/>
      <c r="F17" s="2"/>
      <c r="G17" s="2"/>
      <c r="H17" s="2"/>
      <c r="I17" s="9"/>
      <c r="J17" s="8" t="s">
        <v>64</v>
      </c>
      <c r="K17" s="44">
        <f t="shared" si="1"/>
        <v>11.336134453781513</v>
      </c>
      <c r="L17" s="53">
        <v>19</v>
      </c>
      <c r="M17" s="16">
        <v>13.49</v>
      </c>
      <c r="N17" s="8">
        <v>50</v>
      </c>
      <c r="O17" s="45">
        <f t="shared" si="4"/>
        <v>20.234999999999999</v>
      </c>
      <c r="P17" s="44">
        <f t="shared" si="0"/>
        <v>1.1119347664936989</v>
      </c>
      <c r="Q17" s="58">
        <v>15</v>
      </c>
      <c r="R17" s="74">
        <f t="shared" si="3"/>
        <v>0</v>
      </c>
    </row>
    <row r="18" spans="1:18">
      <c r="A18" s="36" t="s">
        <v>4</v>
      </c>
      <c r="B18" s="37" t="s">
        <v>70</v>
      </c>
      <c r="C18" s="38" t="s">
        <v>56</v>
      </c>
      <c r="D18" s="9" t="s">
        <v>84</v>
      </c>
      <c r="E18" s="8"/>
      <c r="F18" s="2"/>
      <c r="G18" s="2"/>
      <c r="H18" s="2"/>
      <c r="I18" s="9"/>
      <c r="J18" s="8" t="s">
        <v>64</v>
      </c>
      <c r="K18" s="44">
        <f t="shared" si="1"/>
        <v>10.075630252100842</v>
      </c>
      <c r="L18" s="53">
        <v>19</v>
      </c>
      <c r="M18" s="16">
        <v>11.99</v>
      </c>
      <c r="N18" s="8">
        <v>50</v>
      </c>
      <c r="O18" s="45">
        <f t="shared" si="4"/>
        <v>17.984999999999999</v>
      </c>
      <c r="P18" s="44">
        <f t="shared" si="0"/>
        <v>1.2510425354462051</v>
      </c>
      <c r="Q18" s="58">
        <v>15</v>
      </c>
      <c r="R18" s="74">
        <f t="shared" si="3"/>
        <v>0</v>
      </c>
    </row>
    <row r="19" spans="1:18">
      <c r="A19" s="36" t="s">
        <v>4</v>
      </c>
      <c r="B19" s="37" t="s">
        <v>18</v>
      </c>
      <c r="C19" s="38" t="s">
        <v>19</v>
      </c>
      <c r="D19" s="9" t="s">
        <v>84</v>
      </c>
      <c r="E19" s="8"/>
      <c r="F19" s="2"/>
      <c r="G19" s="2"/>
      <c r="H19" s="2"/>
      <c r="I19" s="9"/>
      <c r="J19" s="8" t="s">
        <v>64</v>
      </c>
      <c r="K19" s="44">
        <f t="shared" si="1"/>
        <v>7.4453781512605044</v>
      </c>
      <c r="L19" s="53">
        <v>19</v>
      </c>
      <c r="M19" s="16">
        <v>8.86</v>
      </c>
      <c r="N19" s="8">
        <v>50</v>
      </c>
      <c r="O19" s="45">
        <f t="shared" si="4"/>
        <v>13.29</v>
      </c>
      <c r="P19" s="44">
        <f t="shared" si="0"/>
        <v>1.6930022573363432</v>
      </c>
      <c r="Q19" s="58">
        <v>15</v>
      </c>
      <c r="R19" s="74">
        <f t="shared" si="3"/>
        <v>0</v>
      </c>
    </row>
    <row r="20" spans="1:18" hidden="1">
      <c r="A20" s="36" t="s">
        <v>4</v>
      </c>
      <c r="B20" s="37"/>
      <c r="C20" s="38"/>
      <c r="D20" s="9"/>
      <c r="E20" s="8"/>
      <c r="F20" s="2"/>
      <c r="G20" s="2"/>
      <c r="H20" s="2"/>
      <c r="I20" s="9"/>
      <c r="J20" s="8"/>
      <c r="K20" s="46">
        <f t="shared" si="1"/>
        <v>8.4033613445378155</v>
      </c>
      <c r="L20" s="54">
        <v>19</v>
      </c>
      <c r="M20" s="20">
        <v>10</v>
      </c>
      <c r="N20" s="21">
        <v>50</v>
      </c>
      <c r="O20" s="47">
        <f t="shared" si="4"/>
        <v>15</v>
      </c>
      <c r="P20" s="46">
        <f t="shared" si="0"/>
        <v>1</v>
      </c>
      <c r="Q20" s="59">
        <v>10</v>
      </c>
      <c r="R20" s="74">
        <f t="shared" si="3"/>
        <v>0</v>
      </c>
    </row>
    <row r="21" spans="1:18" hidden="1">
      <c r="A21" s="36" t="s">
        <v>4</v>
      </c>
      <c r="B21" s="37"/>
      <c r="C21" s="38"/>
      <c r="D21" s="9"/>
      <c r="E21" s="8"/>
      <c r="F21" s="2"/>
      <c r="G21" s="2"/>
      <c r="H21" s="2"/>
      <c r="I21" s="9"/>
      <c r="J21" s="8"/>
      <c r="K21" s="46">
        <f t="shared" si="1"/>
        <v>8.4033613445378155</v>
      </c>
      <c r="L21" s="54">
        <v>19</v>
      </c>
      <c r="M21" s="20">
        <v>10</v>
      </c>
      <c r="N21" s="21">
        <v>50</v>
      </c>
      <c r="O21" s="47">
        <f t="shared" ref="O21:O23" si="5">M21*((100+N21)/100)</f>
        <v>15</v>
      </c>
      <c r="P21" s="46">
        <f t="shared" si="0"/>
        <v>1</v>
      </c>
      <c r="Q21" s="59">
        <v>10</v>
      </c>
      <c r="R21" s="74">
        <f t="shared" si="3"/>
        <v>0</v>
      </c>
    </row>
    <row r="22" spans="1:18" hidden="1">
      <c r="A22" s="36" t="s">
        <v>4</v>
      </c>
      <c r="B22" s="37"/>
      <c r="C22" s="38"/>
      <c r="D22" s="9"/>
      <c r="E22" s="8"/>
      <c r="F22" s="2"/>
      <c r="G22" s="2"/>
      <c r="H22" s="2"/>
      <c r="I22" s="9"/>
      <c r="J22" s="8"/>
      <c r="K22" s="46">
        <f t="shared" si="1"/>
        <v>8.4033613445378155</v>
      </c>
      <c r="L22" s="54">
        <v>19</v>
      </c>
      <c r="M22" s="20">
        <v>10</v>
      </c>
      <c r="N22" s="21">
        <v>50</v>
      </c>
      <c r="O22" s="47">
        <f t="shared" si="5"/>
        <v>15</v>
      </c>
      <c r="P22" s="46">
        <f t="shared" si="0"/>
        <v>1</v>
      </c>
      <c r="Q22" s="59">
        <v>10</v>
      </c>
      <c r="R22" s="74">
        <f t="shared" si="3"/>
        <v>0</v>
      </c>
    </row>
    <row r="23" spans="1:18" hidden="1">
      <c r="A23" s="36" t="s">
        <v>4</v>
      </c>
      <c r="B23" s="37"/>
      <c r="C23" s="38"/>
      <c r="D23" s="9"/>
      <c r="E23" s="8"/>
      <c r="F23" s="2"/>
      <c r="G23" s="2"/>
      <c r="H23" s="2"/>
      <c r="I23" s="9"/>
      <c r="J23" s="8"/>
      <c r="K23" s="46">
        <f t="shared" si="1"/>
        <v>8.4033613445378155</v>
      </c>
      <c r="L23" s="54">
        <v>19</v>
      </c>
      <c r="M23" s="20">
        <v>10</v>
      </c>
      <c r="N23" s="21">
        <v>50</v>
      </c>
      <c r="O23" s="47">
        <f t="shared" si="5"/>
        <v>15</v>
      </c>
      <c r="P23" s="46">
        <f t="shared" si="0"/>
        <v>1</v>
      </c>
      <c r="Q23" s="59">
        <v>10</v>
      </c>
      <c r="R23" s="74">
        <f t="shared" si="3"/>
        <v>0</v>
      </c>
    </row>
    <row r="24" spans="1:18" hidden="1">
      <c r="A24" s="36" t="s">
        <v>4</v>
      </c>
      <c r="B24" s="37"/>
      <c r="C24" s="38"/>
      <c r="D24" s="9"/>
      <c r="E24" s="8"/>
      <c r="F24" s="2"/>
      <c r="G24" s="2"/>
      <c r="H24" s="2"/>
      <c r="I24" s="9"/>
      <c r="J24" s="8"/>
      <c r="K24" s="46">
        <f t="shared" si="1"/>
        <v>8.4033613445378155</v>
      </c>
      <c r="L24" s="54">
        <v>19</v>
      </c>
      <c r="M24" s="20">
        <v>10</v>
      </c>
      <c r="N24" s="21">
        <v>50</v>
      </c>
      <c r="O24" s="47">
        <f t="shared" si="4"/>
        <v>15</v>
      </c>
      <c r="P24" s="46">
        <f t="shared" si="0"/>
        <v>1</v>
      </c>
      <c r="Q24" s="59">
        <v>10</v>
      </c>
      <c r="R24" s="74">
        <f t="shared" si="3"/>
        <v>0</v>
      </c>
    </row>
    <row r="25" spans="1:18" hidden="1">
      <c r="A25" s="36" t="s">
        <v>4</v>
      </c>
      <c r="B25" s="37"/>
      <c r="C25" s="38"/>
      <c r="D25" s="9"/>
      <c r="E25" s="8"/>
      <c r="F25" s="2"/>
      <c r="G25" s="2"/>
      <c r="H25" s="2"/>
      <c r="I25" s="9"/>
      <c r="J25" s="8"/>
      <c r="K25" s="46">
        <f t="shared" si="1"/>
        <v>8.4033613445378155</v>
      </c>
      <c r="L25" s="54">
        <v>19</v>
      </c>
      <c r="M25" s="20">
        <v>10</v>
      </c>
      <c r="N25" s="21">
        <v>50</v>
      </c>
      <c r="O25" s="47">
        <f t="shared" si="4"/>
        <v>15</v>
      </c>
      <c r="P25" s="46">
        <f t="shared" si="0"/>
        <v>1</v>
      </c>
      <c r="Q25" s="59">
        <v>10</v>
      </c>
      <c r="R25" s="74">
        <f t="shared" si="3"/>
        <v>0</v>
      </c>
    </row>
    <row r="26" spans="1:18" hidden="1">
      <c r="A26" s="36" t="s">
        <v>4</v>
      </c>
      <c r="B26" s="37"/>
      <c r="C26" s="38"/>
      <c r="D26" s="9"/>
      <c r="E26" s="8"/>
      <c r="F26" s="2"/>
      <c r="G26" s="2"/>
      <c r="H26" s="2"/>
      <c r="I26" s="9"/>
      <c r="J26" s="8"/>
      <c r="K26" s="46">
        <f t="shared" si="1"/>
        <v>8.4033613445378155</v>
      </c>
      <c r="L26" s="54">
        <v>19</v>
      </c>
      <c r="M26" s="20">
        <v>10</v>
      </c>
      <c r="N26" s="21">
        <v>50</v>
      </c>
      <c r="O26" s="47">
        <f t="shared" si="4"/>
        <v>15</v>
      </c>
      <c r="P26" s="46">
        <f t="shared" si="0"/>
        <v>1</v>
      </c>
      <c r="Q26" s="59">
        <v>10</v>
      </c>
      <c r="R26" s="74">
        <f t="shared" si="3"/>
        <v>0</v>
      </c>
    </row>
    <row r="27" spans="1:18" hidden="1">
      <c r="A27" s="36" t="s">
        <v>4</v>
      </c>
      <c r="B27" s="37"/>
      <c r="C27" s="38"/>
      <c r="D27" s="9"/>
      <c r="E27" s="8"/>
      <c r="F27" s="2"/>
      <c r="G27" s="2"/>
      <c r="H27" s="2"/>
      <c r="I27" s="9"/>
      <c r="J27" s="8"/>
      <c r="K27" s="46">
        <f t="shared" si="1"/>
        <v>8.4033613445378155</v>
      </c>
      <c r="L27" s="54">
        <v>19</v>
      </c>
      <c r="M27" s="20">
        <v>10</v>
      </c>
      <c r="N27" s="21">
        <v>50</v>
      </c>
      <c r="O27" s="47">
        <f t="shared" si="4"/>
        <v>15</v>
      </c>
      <c r="P27" s="46">
        <f t="shared" si="0"/>
        <v>1</v>
      </c>
      <c r="Q27" s="59">
        <v>10</v>
      </c>
      <c r="R27" s="74">
        <f t="shared" si="3"/>
        <v>0</v>
      </c>
    </row>
    <row r="28" spans="1:18">
      <c r="A28" s="32" t="s">
        <v>105</v>
      </c>
      <c r="B28" s="62" t="s">
        <v>105</v>
      </c>
      <c r="C28" s="26" t="s">
        <v>105</v>
      </c>
      <c r="D28" s="12" t="s">
        <v>105</v>
      </c>
      <c r="E28" s="11" t="s">
        <v>105</v>
      </c>
      <c r="F28" s="22" t="s">
        <v>105</v>
      </c>
      <c r="G28" s="22" t="s">
        <v>105</v>
      </c>
      <c r="H28" s="22" t="s">
        <v>105</v>
      </c>
      <c r="I28" s="12" t="s">
        <v>105</v>
      </c>
      <c r="J28" s="11" t="s">
        <v>105</v>
      </c>
      <c r="K28" s="13" t="s">
        <v>105</v>
      </c>
      <c r="L28" s="63" t="s">
        <v>105</v>
      </c>
      <c r="M28" s="17" t="s">
        <v>105</v>
      </c>
      <c r="N28" s="11" t="s">
        <v>105</v>
      </c>
      <c r="O28" s="17" t="s">
        <v>105</v>
      </c>
      <c r="P28" s="31" t="s">
        <v>105</v>
      </c>
      <c r="Q28" s="30" t="s">
        <v>105</v>
      </c>
      <c r="R28" s="70" t="s">
        <v>105</v>
      </c>
    </row>
    <row r="29" spans="1:18">
      <c r="A29" s="36" t="s">
        <v>5</v>
      </c>
      <c r="B29" s="37" t="s">
        <v>23</v>
      </c>
      <c r="C29" s="38" t="s">
        <v>54</v>
      </c>
      <c r="D29" s="9" t="s">
        <v>84</v>
      </c>
      <c r="E29" s="8"/>
      <c r="F29" s="2"/>
      <c r="G29" s="2"/>
      <c r="H29" s="2"/>
      <c r="I29" s="9"/>
      <c r="J29" s="8" t="s">
        <v>64</v>
      </c>
      <c r="K29" s="44">
        <f>M29/((100+L29)/100)</f>
        <v>6.302521008403362</v>
      </c>
      <c r="L29" s="53">
        <v>19</v>
      </c>
      <c r="M29" s="61">
        <v>7.5</v>
      </c>
      <c r="N29" s="8">
        <v>50</v>
      </c>
      <c r="O29" s="45">
        <f>M29*((100+N29)/100)</f>
        <v>11.25</v>
      </c>
      <c r="P29" s="10">
        <f t="shared" ref="P29:P48" si="6">Q29/M29</f>
        <v>1.3333333333333333</v>
      </c>
      <c r="Q29" s="58">
        <v>10</v>
      </c>
      <c r="R29" s="74">
        <f t="shared" ref="R29:R48" si="7">I29*Q29</f>
        <v>0</v>
      </c>
    </row>
    <row r="30" spans="1:18">
      <c r="A30" s="36" t="s">
        <v>5</v>
      </c>
      <c r="B30" s="37" t="s">
        <v>23</v>
      </c>
      <c r="C30" s="38" t="s">
        <v>56</v>
      </c>
      <c r="D30" s="9" t="s">
        <v>84</v>
      </c>
      <c r="E30" s="8"/>
      <c r="F30" s="2"/>
      <c r="G30" s="2"/>
      <c r="H30" s="2"/>
      <c r="I30" s="9"/>
      <c r="J30" s="8" t="s">
        <v>64</v>
      </c>
      <c r="K30" s="44">
        <f t="shared" ref="K30:K48" si="8">M30/((100+L30)/100)</f>
        <v>6.302521008403362</v>
      </c>
      <c r="L30" s="53">
        <v>19</v>
      </c>
      <c r="M30" s="61">
        <v>7.5</v>
      </c>
      <c r="N30" s="8">
        <v>50</v>
      </c>
      <c r="O30" s="45">
        <f>M30*((100+N30)/100)</f>
        <v>11.25</v>
      </c>
      <c r="P30" s="10">
        <f t="shared" si="6"/>
        <v>1.3333333333333333</v>
      </c>
      <c r="Q30" s="58">
        <v>10</v>
      </c>
      <c r="R30" s="74">
        <f t="shared" si="7"/>
        <v>0</v>
      </c>
    </row>
    <row r="31" spans="1:18">
      <c r="A31" s="36" t="s">
        <v>5</v>
      </c>
      <c r="B31" s="37" t="s">
        <v>55</v>
      </c>
      <c r="C31" s="38" t="s">
        <v>56</v>
      </c>
      <c r="D31" s="9" t="s">
        <v>84</v>
      </c>
      <c r="E31" s="8"/>
      <c r="F31" s="2"/>
      <c r="G31" s="2"/>
      <c r="H31" s="2"/>
      <c r="I31" s="9"/>
      <c r="J31" s="8" t="s">
        <v>64</v>
      </c>
      <c r="K31" s="44">
        <f t="shared" si="8"/>
        <v>4.9159663865546221</v>
      </c>
      <c r="L31" s="53">
        <v>19</v>
      </c>
      <c r="M31" s="16">
        <v>5.85</v>
      </c>
      <c r="N31" s="8">
        <v>50</v>
      </c>
      <c r="O31" s="45">
        <f t="shared" si="2"/>
        <v>8.7749999999999986</v>
      </c>
      <c r="P31" s="10">
        <f t="shared" si="6"/>
        <v>1.7094017094017095</v>
      </c>
      <c r="Q31" s="58">
        <v>10</v>
      </c>
      <c r="R31" s="74">
        <f t="shared" si="7"/>
        <v>0</v>
      </c>
    </row>
    <row r="32" spans="1:18">
      <c r="A32" s="36" t="s">
        <v>5</v>
      </c>
      <c r="B32" s="37" t="s">
        <v>21</v>
      </c>
      <c r="C32" s="38" t="s">
        <v>54</v>
      </c>
      <c r="D32" s="9" t="s">
        <v>84</v>
      </c>
      <c r="E32" s="8"/>
      <c r="F32" s="2"/>
      <c r="G32" s="2"/>
      <c r="H32" s="2"/>
      <c r="I32" s="9"/>
      <c r="J32" s="8" t="s">
        <v>64</v>
      </c>
      <c r="K32" s="44">
        <f t="shared" si="8"/>
        <v>5.5882352941176476</v>
      </c>
      <c r="L32" s="53">
        <v>19</v>
      </c>
      <c r="M32" s="16">
        <v>6.65</v>
      </c>
      <c r="N32" s="8">
        <v>50</v>
      </c>
      <c r="O32" s="45">
        <f t="shared" si="2"/>
        <v>9.9750000000000014</v>
      </c>
      <c r="P32" s="10">
        <f t="shared" si="6"/>
        <v>1.5037593984962405</v>
      </c>
      <c r="Q32" s="58">
        <v>10</v>
      </c>
      <c r="R32" s="74">
        <f t="shared" si="7"/>
        <v>0</v>
      </c>
    </row>
    <row r="33" spans="1:18">
      <c r="A33" s="36" t="s">
        <v>5</v>
      </c>
      <c r="B33" s="37" t="s">
        <v>20</v>
      </c>
      <c r="C33" s="38" t="s">
        <v>54</v>
      </c>
      <c r="D33" s="9" t="s">
        <v>84</v>
      </c>
      <c r="E33" s="8"/>
      <c r="F33" s="2"/>
      <c r="G33" s="2"/>
      <c r="H33" s="2"/>
      <c r="I33" s="9"/>
      <c r="J33" s="8" t="s">
        <v>64</v>
      </c>
      <c r="K33" s="44">
        <f t="shared" si="8"/>
        <v>5.3781512605042021</v>
      </c>
      <c r="L33" s="53">
        <v>19</v>
      </c>
      <c r="M33" s="16">
        <v>6.4</v>
      </c>
      <c r="N33" s="8">
        <v>50</v>
      </c>
      <c r="O33" s="45">
        <f t="shared" si="2"/>
        <v>9.6000000000000014</v>
      </c>
      <c r="P33" s="10">
        <f t="shared" si="6"/>
        <v>1.5625</v>
      </c>
      <c r="Q33" s="58">
        <v>10</v>
      </c>
      <c r="R33" s="74">
        <f t="shared" si="7"/>
        <v>0</v>
      </c>
    </row>
    <row r="34" spans="1:18">
      <c r="A34" s="36" t="s">
        <v>5</v>
      </c>
      <c r="B34" s="37" t="s">
        <v>22</v>
      </c>
      <c r="C34" s="38" t="s">
        <v>54</v>
      </c>
      <c r="D34" s="9" t="s">
        <v>84</v>
      </c>
      <c r="E34" s="8"/>
      <c r="F34" s="2"/>
      <c r="G34" s="2"/>
      <c r="H34" s="2"/>
      <c r="I34" s="9"/>
      <c r="J34" s="8" t="s">
        <v>64</v>
      </c>
      <c r="K34" s="44">
        <f t="shared" si="8"/>
        <v>6.302521008403362</v>
      </c>
      <c r="L34" s="53">
        <v>19</v>
      </c>
      <c r="M34" s="61">
        <v>7.5</v>
      </c>
      <c r="N34" s="8">
        <v>50</v>
      </c>
      <c r="O34" s="45">
        <f t="shared" si="2"/>
        <v>11.25</v>
      </c>
      <c r="P34" s="10">
        <f t="shared" si="6"/>
        <v>1.3333333333333333</v>
      </c>
      <c r="Q34" s="58">
        <v>10</v>
      </c>
      <c r="R34" s="74">
        <f t="shared" si="7"/>
        <v>0</v>
      </c>
    </row>
    <row r="35" spans="1:18">
      <c r="A35" s="36" t="s">
        <v>5</v>
      </c>
      <c r="B35" s="37" t="s">
        <v>80</v>
      </c>
      <c r="C35" s="38" t="s">
        <v>54</v>
      </c>
      <c r="D35" s="9" t="s">
        <v>84</v>
      </c>
      <c r="E35" s="8"/>
      <c r="F35" s="2"/>
      <c r="G35" s="2"/>
      <c r="H35" s="2"/>
      <c r="I35" s="9"/>
      <c r="J35" s="8" t="s">
        <v>64</v>
      </c>
      <c r="K35" s="44">
        <f t="shared" si="8"/>
        <v>6.302521008403362</v>
      </c>
      <c r="L35" s="53">
        <v>19</v>
      </c>
      <c r="M35" s="61">
        <v>7.5</v>
      </c>
      <c r="N35" s="8">
        <v>50</v>
      </c>
      <c r="O35" s="45">
        <f t="shared" ref="O35:O48" si="9">M35*((100+N35)/100)</f>
        <v>11.25</v>
      </c>
      <c r="P35" s="10">
        <f t="shared" si="6"/>
        <v>1.3333333333333333</v>
      </c>
      <c r="Q35" s="58">
        <v>10</v>
      </c>
      <c r="R35" s="74">
        <f t="shared" si="7"/>
        <v>0</v>
      </c>
    </row>
    <row r="36" spans="1:18" hidden="1">
      <c r="A36" s="36" t="s">
        <v>5</v>
      </c>
      <c r="B36" s="37"/>
      <c r="C36" s="38"/>
      <c r="D36" s="9"/>
      <c r="E36" s="8"/>
      <c r="F36" s="2"/>
      <c r="G36" s="2"/>
      <c r="H36" s="2"/>
      <c r="I36" s="9"/>
      <c r="J36" s="8"/>
      <c r="K36" s="46">
        <f t="shared" si="8"/>
        <v>8.4033613445378155</v>
      </c>
      <c r="L36" s="54">
        <v>19</v>
      </c>
      <c r="M36" s="20">
        <v>10</v>
      </c>
      <c r="N36" s="21">
        <v>50</v>
      </c>
      <c r="O36" s="47">
        <f t="shared" si="9"/>
        <v>15</v>
      </c>
      <c r="P36" s="19">
        <f t="shared" si="6"/>
        <v>1</v>
      </c>
      <c r="Q36" s="59">
        <v>10</v>
      </c>
      <c r="R36" s="74">
        <f t="shared" si="7"/>
        <v>0</v>
      </c>
    </row>
    <row r="37" spans="1:18" hidden="1">
      <c r="A37" s="36" t="s">
        <v>5</v>
      </c>
      <c r="B37" s="37"/>
      <c r="C37" s="38"/>
      <c r="D37" s="9"/>
      <c r="E37" s="8"/>
      <c r="F37" s="2"/>
      <c r="G37" s="2"/>
      <c r="H37" s="2"/>
      <c r="I37" s="9"/>
      <c r="J37" s="8"/>
      <c r="K37" s="46">
        <f t="shared" si="8"/>
        <v>8.4033613445378155</v>
      </c>
      <c r="L37" s="54">
        <v>19</v>
      </c>
      <c r="M37" s="20">
        <v>10</v>
      </c>
      <c r="N37" s="21">
        <v>50</v>
      </c>
      <c r="O37" s="47">
        <f t="shared" si="9"/>
        <v>15</v>
      </c>
      <c r="P37" s="19">
        <f t="shared" si="6"/>
        <v>1</v>
      </c>
      <c r="Q37" s="59">
        <v>10</v>
      </c>
      <c r="R37" s="74">
        <f t="shared" si="7"/>
        <v>0</v>
      </c>
    </row>
    <row r="38" spans="1:18" hidden="1">
      <c r="A38" s="36" t="s">
        <v>5</v>
      </c>
      <c r="B38" s="37"/>
      <c r="C38" s="38"/>
      <c r="D38" s="9"/>
      <c r="E38" s="8"/>
      <c r="F38" s="2"/>
      <c r="G38" s="2"/>
      <c r="H38" s="2"/>
      <c r="I38" s="9"/>
      <c r="J38" s="8"/>
      <c r="K38" s="46">
        <f t="shared" si="8"/>
        <v>8.4033613445378155</v>
      </c>
      <c r="L38" s="54">
        <v>19</v>
      </c>
      <c r="M38" s="20">
        <v>10</v>
      </c>
      <c r="N38" s="21">
        <v>50</v>
      </c>
      <c r="O38" s="47">
        <f t="shared" si="9"/>
        <v>15</v>
      </c>
      <c r="P38" s="19">
        <f t="shared" si="6"/>
        <v>1</v>
      </c>
      <c r="Q38" s="59">
        <v>10</v>
      </c>
      <c r="R38" s="74">
        <f t="shared" si="7"/>
        <v>0</v>
      </c>
    </row>
    <row r="39" spans="1:18" hidden="1">
      <c r="A39" s="36" t="s">
        <v>5</v>
      </c>
      <c r="B39" s="37"/>
      <c r="C39" s="38"/>
      <c r="D39" s="9"/>
      <c r="E39" s="8"/>
      <c r="F39" s="2"/>
      <c r="G39" s="2"/>
      <c r="H39" s="2"/>
      <c r="I39" s="9"/>
      <c r="J39" s="8"/>
      <c r="K39" s="46">
        <f t="shared" si="8"/>
        <v>8.4033613445378155</v>
      </c>
      <c r="L39" s="54">
        <v>19</v>
      </c>
      <c r="M39" s="20">
        <v>10</v>
      </c>
      <c r="N39" s="21">
        <v>50</v>
      </c>
      <c r="O39" s="47">
        <f t="shared" si="9"/>
        <v>15</v>
      </c>
      <c r="P39" s="19">
        <f t="shared" si="6"/>
        <v>1</v>
      </c>
      <c r="Q39" s="59">
        <v>10</v>
      </c>
      <c r="R39" s="74">
        <f t="shared" si="7"/>
        <v>0</v>
      </c>
    </row>
    <row r="40" spans="1:18" hidden="1">
      <c r="A40" s="36" t="s">
        <v>5</v>
      </c>
      <c r="B40" s="37"/>
      <c r="C40" s="38"/>
      <c r="D40" s="9"/>
      <c r="E40" s="8"/>
      <c r="F40" s="2"/>
      <c r="G40" s="2"/>
      <c r="H40" s="2"/>
      <c r="I40" s="9"/>
      <c r="J40" s="8"/>
      <c r="K40" s="46">
        <f t="shared" si="8"/>
        <v>8.4033613445378155</v>
      </c>
      <c r="L40" s="54">
        <v>19</v>
      </c>
      <c r="M40" s="20">
        <v>10</v>
      </c>
      <c r="N40" s="21">
        <v>50</v>
      </c>
      <c r="O40" s="47">
        <f t="shared" si="9"/>
        <v>15</v>
      </c>
      <c r="P40" s="19">
        <f t="shared" si="6"/>
        <v>1</v>
      </c>
      <c r="Q40" s="59">
        <v>10</v>
      </c>
      <c r="R40" s="74">
        <f t="shared" si="7"/>
        <v>0</v>
      </c>
    </row>
    <row r="41" spans="1:18" hidden="1">
      <c r="A41" s="36" t="s">
        <v>5</v>
      </c>
      <c r="B41" s="37"/>
      <c r="C41" s="38"/>
      <c r="D41" s="9"/>
      <c r="E41" s="8"/>
      <c r="F41" s="2"/>
      <c r="G41" s="2"/>
      <c r="H41" s="2"/>
      <c r="I41" s="9"/>
      <c r="J41" s="8"/>
      <c r="K41" s="46">
        <f t="shared" si="8"/>
        <v>8.4033613445378155</v>
      </c>
      <c r="L41" s="54">
        <v>19</v>
      </c>
      <c r="M41" s="20">
        <v>10</v>
      </c>
      <c r="N41" s="21">
        <v>50</v>
      </c>
      <c r="O41" s="47">
        <f t="shared" si="9"/>
        <v>15</v>
      </c>
      <c r="P41" s="19">
        <f t="shared" si="6"/>
        <v>1</v>
      </c>
      <c r="Q41" s="59">
        <v>10</v>
      </c>
      <c r="R41" s="74">
        <f t="shared" si="7"/>
        <v>0</v>
      </c>
    </row>
    <row r="42" spans="1:18" hidden="1">
      <c r="A42" s="36" t="s">
        <v>5</v>
      </c>
      <c r="B42" s="37"/>
      <c r="C42" s="38"/>
      <c r="D42" s="9"/>
      <c r="E42" s="8"/>
      <c r="F42" s="2"/>
      <c r="G42" s="2"/>
      <c r="H42" s="2"/>
      <c r="I42" s="9"/>
      <c r="J42" s="8"/>
      <c r="K42" s="46">
        <f t="shared" si="8"/>
        <v>8.4033613445378155</v>
      </c>
      <c r="L42" s="54">
        <v>19</v>
      </c>
      <c r="M42" s="20">
        <v>10</v>
      </c>
      <c r="N42" s="21">
        <v>50</v>
      </c>
      <c r="O42" s="47">
        <f t="shared" si="9"/>
        <v>15</v>
      </c>
      <c r="P42" s="19">
        <f t="shared" si="6"/>
        <v>1</v>
      </c>
      <c r="Q42" s="59">
        <v>10</v>
      </c>
      <c r="R42" s="74">
        <f t="shared" si="7"/>
        <v>0</v>
      </c>
    </row>
    <row r="43" spans="1:18" hidden="1">
      <c r="A43" s="36" t="s">
        <v>5</v>
      </c>
      <c r="B43" s="37"/>
      <c r="C43" s="38"/>
      <c r="D43" s="9"/>
      <c r="E43" s="8"/>
      <c r="F43" s="2"/>
      <c r="G43" s="2"/>
      <c r="H43" s="2"/>
      <c r="I43" s="9"/>
      <c r="J43" s="8"/>
      <c r="K43" s="46">
        <f t="shared" si="8"/>
        <v>8.4033613445378155</v>
      </c>
      <c r="L43" s="54">
        <v>19</v>
      </c>
      <c r="M43" s="20">
        <v>10</v>
      </c>
      <c r="N43" s="21">
        <v>50</v>
      </c>
      <c r="O43" s="47">
        <f t="shared" si="9"/>
        <v>15</v>
      </c>
      <c r="P43" s="19">
        <f t="shared" si="6"/>
        <v>1</v>
      </c>
      <c r="Q43" s="59">
        <v>10</v>
      </c>
      <c r="R43" s="74">
        <f t="shared" si="7"/>
        <v>0</v>
      </c>
    </row>
    <row r="44" spans="1:18" hidden="1">
      <c r="A44" s="36" t="s">
        <v>5</v>
      </c>
      <c r="B44" s="37"/>
      <c r="C44" s="38"/>
      <c r="D44" s="9"/>
      <c r="E44" s="8"/>
      <c r="F44" s="2"/>
      <c r="G44" s="2"/>
      <c r="H44" s="2"/>
      <c r="I44" s="9"/>
      <c r="J44" s="8"/>
      <c r="K44" s="46">
        <f t="shared" si="8"/>
        <v>8.4033613445378155</v>
      </c>
      <c r="L44" s="54">
        <v>19</v>
      </c>
      <c r="M44" s="20">
        <v>10</v>
      </c>
      <c r="N44" s="21">
        <v>50</v>
      </c>
      <c r="O44" s="47">
        <f t="shared" si="9"/>
        <v>15</v>
      </c>
      <c r="P44" s="19">
        <f t="shared" si="6"/>
        <v>1</v>
      </c>
      <c r="Q44" s="59">
        <v>10</v>
      </c>
      <c r="R44" s="74">
        <f t="shared" si="7"/>
        <v>0</v>
      </c>
    </row>
    <row r="45" spans="1:18" hidden="1">
      <c r="A45" s="36" t="s">
        <v>5</v>
      </c>
      <c r="B45" s="37"/>
      <c r="C45" s="38"/>
      <c r="D45" s="9"/>
      <c r="E45" s="8"/>
      <c r="F45" s="2"/>
      <c r="G45" s="2"/>
      <c r="H45" s="2"/>
      <c r="I45" s="9"/>
      <c r="J45" s="8"/>
      <c r="K45" s="46">
        <f t="shared" si="8"/>
        <v>8.4033613445378155</v>
      </c>
      <c r="L45" s="54">
        <v>19</v>
      </c>
      <c r="M45" s="20">
        <v>10</v>
      </c>
      <c r="N45" s="21">
        <v>50</v>
      </c>
      <c r="O45" s="47">
        <f t="shared" si="9"/>
        <v>15</v>
      </c>
      <c r="P45" s="19">
        <f t="shared" si="6"/>
        <v>1</v>
      </c>
      <c r="Q45" s="59">
        <v>10</v>
      </c>
      <c r="R45" s="74">
        <f t="shared" si="7"/>
        <v>0</v>
      </c>
    </row>
    <row r="46" spans="1:18" hidden="1">
      <c r="A46" s="36" t="s">
        <v>5</v>
      </c>
      <c r="B46" s="37"/>
      <c r="C46" s="38"/>
      <c r="D46" s="9"/>
      <c r="E46" s="8"/>
      <c r="F46" s="2"/>
      <c r="G46" s="2"/>
      <c r="H46" s="2"/>
      <c r="I46" s="9"/>
      <c r="J46" s="8"/>
      <c r="K46" s="46">
        <f t="shared" si="8"/>
        <v>8.4033613445378155</v>
      </c>
      <c r="L46" s="54">
        <v>19</v>
      </c>
      <c r="M46" s="20">
        <v>10</v>
      </c>
      <c r="N46" s="21">
        <v>50</v>
      </c>
      <c r="O46" s="47">
        <f t="shared" si="9"/>
        <v>15</v>
      </c>
      <c r="P46" s="19">
        <f t="shared" si="6"/>
        <v>1</v>
      </c>
      <c r="Q46" s="59">
        <v>10</v>
      </c>
      <c r="R46" s="74">
        <f t="shared" si="7"/>
        <v>0</v>
      </c>
    </row>
    <row r="47" spans="1:18" hidden="1">
      <c r="A47" s="36" t="s">
        <v>5</v>
      </c>
      <c r="B47" s="37"/>
      <c r="C47" s="38"/>
      <c r="D47" s="9"/>
      <c r="E47" s="8"/>
      <c r="F47" s="2"/>
      <c r="G47" s="2"/>
      <c r="H47" s="2"/>
      <c r="I47" s="9"/>
      <c r="J47" s="8"/>
      <c r="K47" s="46">
        <f t="shared" si="8"/>
        <v>8.4033613445378155</v>
      </c>
      <c r="L47" s="54">
        <v>19</v>
      </c>
      <c r="M47" s="20">
        <v>10</v>
      </c>
      <c r="N47" s="21">
        <v>50</v>
      </c>
      <c r="O47" s="47">
        <f t="shared" si="9"/>
        <v>15</v>
      </c>
      <c r="P47" s="19">
        <f t="shared" si="6"/>
        <v>1</v>
      </c>
      <c r="Q47" s="59">
        <v>10</v>
      </c>
      <c r="R47" s="74">
        <f t="shared" si="7"/>
        <v>0</v>
      </c>
    </row>
    <row r="48" spans="1:18" hidden="1">
      <c r="A48" s="36" t="s">
        <v>5</v>
      </c>
      <c r="B48" s="37"/>
      <c r="C48" s="38"/>
      <c r="D48" s="9"/>
      <c r="E48" s="8"/>
      <c r="F48" s="2"/>
      <c r="G48" s="2"/>
      <c r="H48" s="2"/>
      <c r="I48" s="9"/>
      <c r="J48" s="8"/>
      <c r="K48" s="46">
        <f t="shared" si="8"/>
        <v>8.4033613445378155</v>
      </c>
      <c r="L48" s="54">
        <v>19</v>
      </c>
      <c r="M48" s="20">
        <v>10</v>
      </c>
      <c r="N48" s="21">
        <v>50</v>
      </c>
      <c r="O48" s="47">
        <f t="shared" si="9"/>
        <v>15</v>
      </c>
      <c r="P48" s="19">
        <f t="shared" si="6"/>
        <v>1</v>
      </c>
      <c r="Q48" s="59">
        <v>10</v>
      </c>
      <c r="R48" s="74">
        <f t="shared" si="7"/>
        <v>0</v>
      </c>
    </row>
    <row r="49" spans="1:18">
      <c r="A49" s="32" t="s">
        <v>105</v>
      </c>
      <c r="B49" s="24" t="s">
        <v>105</v>
      </c>
      <c r="C49" s="26" t="s">
        <v>105</v>
      </c>
      <c r="D49" s="12" t="s">
        <v>105</v>
      </c>
      <c r="E49" s="11" t="s">
        <v>105</v>
      </c>
      <c r="F49" s="22" t="s">
        <v>105</v>
      </c>
      <c r="G49" s="22" t="s">
        <v>105</v>
      </c>
      <c r="H49" s="22" t="s">
        <v>105</v>
      </c>
      <c r="I49" s="12" t="s">
        <v>105</v>
      </c>
      <c r="J49" s="11" t="s">
        <v>105</v>
      </c>
      <c r="K49" s="13" t="s">
        <v>105</v>
      </c>
      <c r="L49" s="63" t="s">
        <v>105</v>
      </c>
      <c r="M49" s="17" t="s">
        <v>105</v>
      </c>
      <c r="N49" s="11" t="s">
        <v>105</v>
      </c>
      <c r="O49" s="17" t="s">
        <v>105</v>
      </c>
      <c r="P49" s="31" t="s">
        <v>105</v>
      </c>
      <c r="Q49" s="17" t="s">
        <v>105</v>
      </c>
      <c r="R49" s="70" t="s">
        <v>105</v>
      </c>
    </row>
    <row r="50" spans="1:18">
      <c r="A50" s="36" t="s">
        <v>6</v>
      </c>
      <c r="B50" s="37" t="s">
        <v>30</v>
      </c>
      <c r="C50" s="38" t="s">
        <v>59</v>
      </c>
      <c r="D50" s="9" t="s">
        <v>86</v>
      </c>
      <c r="E50" s="8"/>
      <c r="F50" s="2"/>
      <c r="G50" s="2"/>
      <c r="H50" s="2"/>
      <c r="I50" s="9"/>
      <c r="J50" s="8" t="s">
        <v>64</v>
      </c>
      <c r="K50" s="44">
        <f>M50/((100+L50)/100)</f>
        <v>1.5042016806722691</v>
      </c>
      <c r="L50" s="53">
        <v>19</v>
      </c>
      <c r="M50" s="16">
        <v>1.79</v>
      </c>
      <c r="N50" s="8">
        <v>50</v>
      </c>
      <c r="O50" s="45">
        <f t="shared" si="2"/>
        <v>2.6850000000000001</v>
      </c>
      <c r="P50" s="10">
        <f t="shared" ref="P50:P69" si="10">Q50/M50</f>
        <v>1.3966480446927374</v>
      </c>
      <c r="Q50" s="58">
        <v>2.5</v>
      </c>
      <c r="R50" s="74">
        <f t="shared" ref="R50:R69" si="11">I50*Q50</f>
        <v>0</v>
      </c>
    </row>
    <row r="51" spans="1:18">
      <c r="A51" s="36" t="s">
        <v>6</v>
      </c>
      <c r="B51" s="37" t="s">
        <v>25</v>
      </c>
      <c r="C51" s="38" t="s">
        <v>59</v>
      </c>
      <c r="D51" s="9" t="s">
        <v>86</v>
      </c>
      <c r="E51" s="8"/>
      <c r="F51" s="2"/>
      <c r="G51" s="2"/>
      <c r="H51" s="2"/>
      <c r="I51" s="9"/>
      <c r="J51" s="8" t="s">
        <v>64</v>
      </c>
      <c r="K51" s="44">
        <f t="shared" ref="K51:K69" si="12">M51/((100+L51)/100)</f>
        <v>1.5042016806722691</v>
      </c>
      <c r="L51" s="53">
        <v>19</v>
      </c>
      <c r="M51" s="16">
        <v>1.79</v>
      </c>
      <c r="N51" s="8">
        <v>50</v>
      </c>
      <c r="O51" s="45">
        <f t="shared" si="2"/>
        <v>2.6850000000000001</v>
      </c>
      <c r="P51" s="10">
        <f t="shared" si="10"/>
        <v>1.3966480446927374</v>
      </c>
      <c r="Q51" s="58">
        <v>2.5</v>
      </c>
      <c r="R51" s="74">
        <f t="shared" si="11"/>
        <v>0</v>
      </c>
    </row>
    <row r="52" spans="1:18">
      <c r="A52" s="36" t="s">
        <v>6</v>
      </c>
      <c r="B52" s="37" t="s">
        <v>77</v>
      </c>
      <c r="C52" s="38" t="s">
        <v>59</v>
      </c>
      <c r="D52" s="9" t="s">
        <v>86</v>
      </c>
      <c r="E52" s="8"/>
      <c r="F52" s="2"/>
      <c r="G52" s="2"/>
      <c r="H52" s="2"/>
      <c r="I52" s="9"/>
      <c r="J52" s="8" t="s">
        <v>64</v>
      </c>
      <c r="K52" s="44">
        <f t="shared" si="12"/>
        <v>1.5042016806722691</v>
      </c>
      <c r="L52" s="53">
        <v>19</v>
      </c>
      <c r="M52" s="16">
        <v>1.79</v>
      </c>
      <c r="N52" s="8">
        <v>50</v>
      </c>
      <c r="O52" s="45">
        <f t="shared" si="2"/>
        <v>2.6850000000000001</v>
      </c>
      <c r="P52" s="10">
        <f t="shared" si="10"/>
        <v>1.3966480446927374</v>
      </c>
      <c r="Q52" s="58">
        <v>2.5</v>
      </c>
      <c r="R52" s="74">
        <f t="shared" si="11"/>
        <v>0</v>
      </c>
    </row>
    <row r="53" spans="1:18">
      <c r="A53" s="36" t="s">
        <v>6</v>
      </c>
      <c r="B53" s="37" t="s">
        <v>24</v>
      </c>
      <c r="C53" s="38" t="s">
        <v>59</v>
      </c>
      <c r="D53" s="9" t="s">
        <v>86</v>
      </c>
      <c r="E53" s="8"/>
      <c r="F53" s="2"/>
      <c r="G53" s="2"/>
      <c r="H53" s="2"/>
      <c r="I53" s="9"/>
      <c r="J53" s="8" t="s">
        <v>64</v>
      </c>
      <c r="K53" s="44">
        <f t="shared" si="12"/>
        <v>1.5042016806722691</v>
      </c>
      <c r="L53" s="53">
        <v>19</v>
      </c>
      <c r="M53" s="16">
        <v>1.79</v>
      </c>
      <c r="N53" s="8">
        <v>50</v>
      </c>
      <c r="O53" s="45">
        <f t="shared" ref="O53:O69" si="13">M53*((100+N53)/100)</f>
        <v>2.6850000000000001</v>
      </c>
      <c r="P53" s="10">
        <f t="shared" si="10"/>
        <v>1.3966480446927374</v>
      </c>
      <c r="Q53" s="58">
        <v>2.5</v>
      </c>
      <c r="R53" s="74">
        <f t="shared" si="11"/>
        <v>0</v>
      </c>
    </row>
    <row r="54" spans="1:18">
      <c r="A54" s="36" t="s">
        <v>6</v>
      </c>
      <c r="B54" s="37" t="s">
        <v>31</v>
      </c>
      <c r="C54" s="38" t="s">
        <v>59</v>
      </c>
      <c r="D54" s="9" t="s">
        <v>86</v>
      </c>
      <c r="E54" s="8"/>
      <c r="F54" s="2"/>
      <c r="G54" s="2"/>
      <c r="H54" s="2"/>
      <c r="I54" s="9"/>
      <c r="J54" s="8" t="s">
        <v>64</v>
      </c>
      <c r="K54" s="44">
        <f t="shared" si="12"/>
        <v>1.5042016806722691</v>
      </c>
      <c r="L54" s="53">
        <v>19</v>
      </c>
      <c r="M54" s="16">
        <v>1.79</v>
      </c>
      <c r="N54" s="8">
        <v>50</v>
      </c>
      <c r="O54" s="45">
        <f t="shared" si="13"/>
        <v>2.6850000000000001</v>
      </c>
      <c r="P54" s="10">
        <f t="shared" si="10"/>
        <v>1.3966480446927374</v>
      </c>
      <c r="Q54" s="58">
        <v>2.5</v>
      </c>
      <c r="R54" s="74">
        <f t="shared" si="11"/>
        <v>0</v>
      </c>
    </row>
    <row r="55" spans="1:18">
      <c r="A55" s="36" t="s">
        <v>6</v>
      </c>
      <c r="B55" s="37" t="s">
        <v>28</v>
      </c>
      <c r="C55" s="38" t="s">
        <v>104</v>
      </c>
      <c r="D55" s="9" t="s">
        <v>87</v>
      </c>
      <c r="E55" s="8"/>
      <c r="F55" s="2"/>
      <c r="G55" s="2"/>
      <c r="H55" s="2"/>
      <c r="I55" s="9"/>
      <c r="J55" s="8" t="s">
        <v>64</v>
      </c>
      <c r="K55" s="44">
        <f t="shared" si="12"/>
        <v>1.6722689075630253</v>
      </c>
      <c r="L55" s="53">
        <v>19</v>
      </c>
      <c r="M55" s="16">
        <v>1.99</v>
      </c>
      <c r="N55" s="8">
        <v>50</v>
      </c>
      <c r="O55" s="45">
        <f t="shared" si="13"/>
        <v>2.9849999999999999</v>
      </c>
      <c r="P55" s="10">
        <f t="shared" si="10"/>
        <v>1.5075376884422111</v>
      </c>
      <c r="Q55" s="58">
        <v>3</v>
      </c>
      <c r="R55" s="74">
        <f t="shared" si="11"/>
        <v>0</v>
      </c>
    </row>
    <row r="56" spans="1:18">
      <c r="A56" s="36" t="s">
        <v>6</v>
      </c>
      <c r="B56" s="37" t="s">
        <v>29</v>
      </c>
      <c r="C56" s="38" t="s">
        <v>104</v>
      </c>
      <c r="D56" s="9" t="s">
        <v>87</v>
      </c>
      <c r="E56" s="8"/>
      <c r="F56" s="2"/>
      <c r="G56" s="2"/>
      <c r="H56" s="2"/>
      <c r="I56" s="9"/>
      <c r="J56" s="8" t="s">
        <v>64</v>
      </c>
      <c r="K56" s="44">
        <f t="shared" si="12"/>
        <v>1.6722689075630253</v>
      </c>
      <c r="L56" s="53">
        <v>19</v>
      </c>
      <c r="M56" s="16">
        <v>1.99</v>
      </c>
      <c r="N56" s="8">
        <v>50</v>
      </c>
      <c r="O56" s="45">
        <f t="shared" si="13"/>
        <v>2.9849999999999999</v>
      </c>
      <c r="P56" s="10">
        <f t="shared" si="10"/>
        <v>1.5075376884422111</v>
      </c>
      <c r="Q56" s="58">
        <v>3</v>
      </c>
      <c r="R56" s="74">
        <f t="shared" si="11"/>
        <v>0</v>
      </c>
    </row>
    <row r="57" spans="1:18" hidden="1">
      <c r="A57" s="36" t="s">
        <v>6</v>
      </c>
      <c r="B57" s="37"/>
      <c r="C57" s="38"/>
      <c r="D57" s="9"/>
      <c r="E57" s="8"/>
      <c r="F57" s="2"/>
      <c r="G57" s="2"/>
      <c r="H57" s="2"/>
      <c r="I57" s="9"/>
      <c r="J57" s="8"/>
      <c r="K57" s="46">
        <f t="shared" si="12"/>
        <v>8.4033613445378155</v>
      </c>
      <c r="L57" s="54">
        <v>19</v>
      </c>
      <c r="M57" s="20">
        <v>10</v>
      </c>
      <c r="N57" s="21">
        <v>50</v>
      </c>
      <c r="O57" s="47">
        <f t="shared" si="13"/>
        <v>15</v>
      </c>
      <c r="P57" s="19">
        <f t="shared" si="10"/>
        <v>1</v>
      </c>
      <c r="Q57" s="59">
        <v>10</v>
      </c>
      <c r="R57" s="74">
        <f t="shared" si="11"/>
        <v>0</v>
      </c>
    </row>
    <row r="58" spans="1:18" hidden="1">
      <c r="A58" s="36" t="s">
        <v>6</v>
      </c>
      <c r="B58" s="37"/>
      <c r="C58" s="38"/>
      <c r="D58" s="9"/>
      <c r="E58" s="8"/>
      <c r="F58" s="2"/>
      <c r="G58" s="2"/>
      <c r="H58" s="2"/>
      <c r="I58" s="9"/>
      <c r="J58" s="8"/>
      <c r="K58" s="46">
        <f t="shared" si="12"/>
        <v>8.4033613445378155</v>
      </c>
      <c r="L58" s="54">
        <v>19</v>
      </c>
      <c r="M58" s="20">
        <v>10</v>
      </c>
      <c r="N58" s="21">
        <v>50</v>
      </c>
      <c r="O58" s="47">
        <f t="shared" si="13"/>
        <v>15</v>
      </c>
      <c r="P58" s="19">
        <f t="shared" si="10"/>
        <v>1</v>
      </c>
      <c r="Q58" s="59">
        <v>10</v>
      </c>
      <c r="R58" s="74">
        <f t="shared" si="11"/>
        <v>0</v>
      </c>
    </row>
    <row r="59" spans="1:18" hidden="1">
      <c r="A59" s="36" t="s">
        <v>6</v>
      </c>
      <c r="B59" s="37"/>
      <c r="C59" s="38"/>
      <c r="D59" s="9"/>
      <c r="E59" s="8"/>
      <c r="F59" s="2"/>
      <c r="G59" s="2"/>
      <c r="H59" s="2"/>
      <c r="I59" s="9"/>
      <c r="J59" s="8"/>
      <c r="K59" s="46">
        <f t="shared" si="12"/>
        <v>8.4033613445378155</v>
      </c>
      <c r="L59" s="54">
        <v>19</v>
      </c>
      <c r="M59" s="20">
        <v>10</v>
      </c>
      <c r="N59" s="21">
        <v>50</v>
      </c>
      <c r="O59" s="47">
        <f t="shared" si="13"/>
        <v>15</v>
      </c>
      <c r="P59" s="19">
        <f t="shared" si="10"/>
        <v>1</v>
      </c>
      <c r="Q59" s="59">
        <v>10</v>
      </c>
      <c r="R59" s="74">
        <f t="shared" si="11"/>
        <v>0</v>
      </c>
    </row>
    <row r="60" spans="1:18" hidden="1">
      <c r="A60" s="36" t="s">
        <v>6</v>
      </c>
      <c r="B60" s="37"/>
      <c r="C60" s="38"/>
      <c r="D60" s="9"/>
      <c r="E60" s="8"/>
      <c r="F60" s="2"/>
      <c r="G60" s="2"/>
      <c r="H60" s="2"/>
      <c r="I60" s="9"/>
      <c r="J60" s="8"/>
      <c r="K60" s="46">
        <f t="shared" si="12"/>
        <v>8.4033613445378155</v>
      </c>
      <c r="L60" s="54">
        <v>19</v>
      </c>
      <c r="M60" s="20">
        <v>10</v>
      </c>
      <c r="N60" s="21">
        <v>50</v>
      </c>
      <c r="O60" s="47">
        <f t="shared" si="13"/>
        <v>15</v>
      </c>
      <c r="P60" s="19">
        <f t="shared" si="10"/>
        <v>1</v>
      </c>
      <c r="Q60" s="59">
        <v>10</v>
      </c>
      <c r="R60" s="74">
        <f t="shared" si="11"/>
        <v>0</v>
      </c>
    </row>
    <row r="61" spans="1:18" hidden="1">
      <c r="A61" s="36" t="s">
        <v>6</v>
      </c>
      <c r="B61" s="37"/>
      <c r="C61" s="38"/>
      <c r="D61" s="9"/>
      <c r="E61" s="8"/>
      <c r="F61" s="2"/>
      <c r="G61" s="2"/>
      <c r="H61" s="2"/>
      <c r="I61" s="9"/>
      <c r="J61" s="8"/>
      <c r="K61" s="46">
        <f t="shared" si="12"/>
        <v>8.4033613445378155</v>
      </c>
      <c r="L61" s="54">
        <v>19</v>
      </c>
      <c r="M61" s="20">
        <v>10</v>
      </c>
      <c r="N61" s="21">
        <v>50</v>
      </c>
      <c r="O61" s="47">
        <f t="shared" si="13"/>
        <v>15</v>
      </c>
      <c r="P61" s="19">
        <f t="shared" si="10"/>
        <v>1</v>
      </c>
      <c r="Q61" s="59">
        <v>10</v>
      </c>
      <c r="R61" s="74">
        <f t="shared" si="11"/>
        <v>0</v>
      </c>
    </row>
    <row r="62" spans="1:18" hidden="1">
      <c r="A62" s="36" t="s">
        <v>6</v>
      </c>
      <c r="B62" s="37"/>
      <c r="C62" s="38"/>
      <c r="D62" s="9"/>
      <c r="E62" s="8"/>
      <c r="F62" s="2"/>
      <c r="G62" s="2"/>
      <c r="H62" s="2"/>
      <c r="I62" s="9"/>
      <c r="J62" s="8"/>
      <c r="K62" s="46">
        <f t="shared" si="12"/>
        <v>8.4033613445378155</v>
      </c>
      <c r="L62" s="54">
        <v>19</v>
      </c>
      <c r="M62" s="20">
        <v>10</v>
      </c>
      <c r="N62" s="21">
        <v>50</v>
      </c>
      <c r="O62" s="47">
        <f t="shared" si="13"/>
        <v>15</v>
      </c>
      <c r="P62" s="19">
        <f t="shared" si="10"/>
        <v>1</v>
      </c>
      <c r="Q62" s="59">
        <v>10</v>
      </c>
      <c r="R62" s="74">
        <f t="shared" si="11"/>
        <v>0</v>
      </c>
    </row>
    <row r="63" spans="1:18" hidden="1">
      <c r="A63" s="36" t="s">
        <v>6</v>
      </c>
      <c r="B63" s="37"/>
      <c r="C63" s="38"/>
      <c r="D63" s="9"/>
      <c r="E63" s="8"/>
      <c r="F63" s="2"/>
      <c r="G63" s="2"/>
      <c r="H63" s="2"/>
      <c r="I63" s="9"/>
      <c r="J63" s="8"/>
      <c r="K63" s="46">
        <f t="shared" si="12"/>
        <v>8.4033613445378155</v>
      </c>
      <c r="L63" s="54">
        <v>19</v>
      </c>
      <c r="M63" s="20">
        <v>10</v>
      </c>
      <c r="N63" s="21">
        <v>50</v>
      </c>
      <c r="O63" s="47">
        <f t="shared" si="13"/>
        <v>15</v>
      </c>
      <c r="P63" s="19">
        <f t="shared" si="10"/>
        <v>1</v>
      </c>
      <c r="Q63" s="59">
        <v>10</v>
      </c>
      <c r="R63" s="74">
        <f t="shared" si="11"/>
        <v>0</v>
      </c>
    </row>
    <row r="64" spans="1:18" hidden="1">
      <c r="A64" s="36" t="s">
        <v>6</v>
      </c>
      <c r="B64" s="37"/>
      <c r="C64" s="38"/>
      <c r="D64" s="9"/>
      <c r="E64" s="8"/>
      <c r="F64" s="2"/>
      <c r="G64" s="2"/>
      <c r="H64" s="2"/>
      <c r="I64" s="9"/>
      <c r="J64" s="8"/>
      <c r="K64" s="46">
        <f t="shared" si="12"/>
        <v>8.4033613445378155</v>
      </c>
      <c r="L64" s="54">
        <v>19</v>
      </c>
      <c r="M64" s="20">
        <v>10</v>
      </c>
      <c r="N64" s="21">
        <v>50</v>
      </c>
      <c r="O64" s="47">
        <f t="shared" si="13"/>
        <v>15</v>
      </c>
      <c r="P64" s="19">
        <f t="shared" si="10"/>
        <v>1</v>
      </c>
      <c r="Q64" s="59">
        <v>10</v>
      </c>
      <c r="R64" s="74">
        <f t="shared" si="11"/>
        <v>0</v>
      </c>
    </row>
    <row r="65" spans="1:18" hidden="1">
      <c r="A65" s="36" t="s">
        <v>6</v>
      </c>
      <c r="B65" s="37"/>
      <c r="C65" s="38"/>
      <c r="D65" s="9"/>
      <c r="E65" s="8"/>
      <c r="F65" s="2"/>
      <c r="G65" s="2"/>
      <c r="H65" s="2"/>
      <c r="I65" s="9"/>
      <c r="J65" s="8"/>
      <c r="K65" s="46">
        <f t="shared" si="12"/>
        <v>8.4033613445378155</v>
      </c>
      <c r="L65" s="54">
        <v>19</v>
      </c>
      <c r="M65" s="20">
        <v>10</v>
      </c>
      <c r="N65" s="21">
        <v>50</v>
      </c>
      <c r="O65" s="47">
        <f t="shared" si="13"/>
        <v>15</v>
      </c>
      <c r="P65" s="19">
        <f t="shared" si="10"/>
        <v>1</v>
      </c>
      <c r="Q65" s="59">
        <v>10</v>
      </c>
      <c r="R65" s="74">
        <f t="shared" si="11"/>
        <v>0</v>
      </c>
    </row>
    <row r="66" spans="1:18" hidden="1">
      <c r="A66" s="36" t="s">
        <v>6</v>
      </c>
      <c r="B66" s="37"/>
      <c r="C66" s="38"/>
      <c r="D66" s="9"/>
      <c r="E66" s="8"/>
      <c r="F66" s="2"/>
      <c r="G66" s="2"/>
      <c r="H66" s="2"/>
      <c r="I66" s="9"/>
      <c r="J66" s="8"/>
      <c r="K66" s="46">
        <f t="shared" si="12"/>
        <v>8.4033613445378155</v>
      </c>
      <c r="L66" s="54">
        <v>19</v>
      </c>
      <c r="M66" s="20">
        <v>10</v>
      </c>
      <c r="N66" s="21">
        <v>50</v>
      </c>
      <c r="O66" s="47">
        <f t="shared" si="13"/>
        <v>15</v>
      </c>
      <c r="P66" s="19">
        <f t="shared" si="10"/>
        <v>1</v>
      </c>
      <c r="Q66" s="59">
        <v>10</v>
      </c>
      <c r="R66" s="74">
        <f t="shared" si="11"/>
        <v>0</v>
      </c>
    </row>
    <row r="67" spans="1:18" hidden="1">
      <c r="A67" s="36" t="s">
        <v>6</v>
      </c>
      <c r="B67" s="37"/>
      <c r="C67" s="38"/>
      <c r="D67" s="9"/>
      <c r="E67" s="8"/>
      <c r="F67" s="2"/>
      <c r="G67" s="2"/>
      <c r="H67" s="2"/>
      <c r="I67" s="9"/>
      <c r="J67" s="8"/>
      <c r="K67" s="46">
        <f t="shared" si="12"/>
        <v>8.4033613445378155</v>
      </c>
      <c r="L67" s="54">
        <v>19</v>
      </c>
      <c r="M67" s="20">
        <v>10</v>
      </c>
      <c r="N67" s="21">
        <v>50</v>
      </c>
      <c r="O67" s="47">
        <f t="shared" si="13"/>
        <v>15</v>
      </c>
      <c r="P67" s="19">
        <f t="shared" si="10"/>
        <v>1</v>
      </c>
      <c r="Q67" s="59">
        <v>10</v>
      </c>
      <c r="R67" s="74">
        <f t="shared" si="11"/>
        <v>0</v>
      </c>
    </row>
    <row r="68" spans="1:18" hidden="1">
      <c r="A68" s="36" t="s">
        <v>6</v>
      </c>
      <c r="B68" s="37"/>
      <c r="C68" s="38"/>
      <c r="D68" s="9"/>
      <c r="E68" s="8"/>
      <c r="F68" s="2"/>
      <c r="G68" s="2"/>
      <c r="H68" s="2"/>
      <c r="I68" s="9"/>
      <c r="J68" s="8"/>
      <c r="K68" s="46">
        <f t="shared" si="12"/>
        <v>8.4033613445378155</v>
      </c>
      <c r="L68" s="54">
        <v>19</v>
      </c>
      <c r="M68" s="20">
        <v>10</v>
      </c>
      <c r="N68" s="21">
        <v>50</v>
      </c>
      <c r="O68" s="47">
        <f t="shared" si="13"/>
        <v>15</v>
      </c>
      <c r="P68" s="19">
        <f t="shared" si="10"/>
        <v>1</v>
      </c>
      <c r="Q68" s="59">
        <v>10</v>
      </c>
      <c r="R68" s="74">
        <f t="shared" si="11"/>
        <v>0</v>
      </c>
    </row>
    <row r="69" spans="1:18" hidden="1">
      <c r="A69" s="36" t="s">
        <v>6</v>
      </c>
      <c r="B69" s="37"/>
      <c r="C69" s="38"/>
      <c r="D69" s="9"/>
      <c r="E69" s="8"/>
      <c r="F69" s="2"/>
      <c r="G69" s="2"/>
      <c r="H69" s="2"/>
      <c r="I69" s="9"/>
      <c r="J69" s="8"/>
      <c r="K69" s="46">
        <f t="shared" si="12"/>
        <v>8.4033613445378155</v>
      </c>
      <c r="L69" s="54">
        <v>19</v>
      </c>
      <c r="M69" s="20">
        <v>10</v>
      </c>
      <c r="N69" s="21">
        <v>50</v>
      </c>
      <c r="O69" s="47">
        <f t="shared" si="13"/>
        <v>15</v>
      </c>
      <c r="P69" s="19">
        <f t="shared" si="10"/>
        <v>1</v>
      </c>
      <c r="Q69" s="59">
        <v>10</v>
      </c>
      <c r="R69" s="74">
        <f t="shared" si="11"/>
        <v>0</v>
      </c>
    </row>
    <row r="70" spans="1:18">
      <c r="A70" s="32" t="s">
        <v>105</v>
      </c>
      <c r="B70" s="24" t="s">
        <v>105</v>
      </c>
      <c r="C70" s="26" t="s">
        <v>105</v>
      </c>
      <c r="D70" s="12" t="s">
        <v>105</v>
      </c>
      <c r="E70" s="11" t="s">
        <v>105</v>
      </c>
      <c r="F70" s="22" t="s">
        <v>105</v>
      </c>
      <c r="G70" s="22" t="s">
        <v>105</v>
      </c>
      <c r="H70" s="22" t="s">
        <v>105</v>
      </c>
      <c r="I70" s="12" t="s">
        <v>105</v>
      </c>
      <c r="J70" s="11" t="s">
        <v>105</v>
      </c>
      <c r="K70" s="13" t="s">
        <v>105</v>
      </c>
      <c r="L70" s="63" t="s">
        <v>105</v>
      </c>
      <c r="M70" s="17" t="s">
        <v>105</v>
      </c>
      <c r="N70" s="11" t="s">
        <v>105</v>
      </c>
      <c r="O70" s="17" t="s">
        <v>105</v>
      </c>
      <c r="P70" s="31" t="s">
        <v>105</v>
      </c>
      <c r="Q70" s="17" t="s">
        <v>105</v>
      </c>
      <c r="R70" s="70" t="s">
        <v>105</v>
      </c>
    </row>
    <row r="71" spans="1:18">
      <c r="A71" s="36" t="s">
        <v>7</v>
      </c>
      <c r="B71" s="37" t="s">
        <v>26</v>
      </c>
      <c r="C71" s="38" t="s">
        <v>57</v>
      </c>
      <c r="D71" s="9" t="s">
        <v>86</v>
      </c>
      <c r="E71" s="8"/>
      <c r="F71" s="2"/>
      <c r="G71" s="2"/>
      <c r="H71" s="2"/>
      <c r="I71" s="9"/>
      <c r="J71" s="8" t="s">
        <v>64</v>
      </c>
      <c r="K71" s="44">
        <f>M71/((100+L71)/100)</f>
        <v>1</v>
      </c>
      <c r="L71" s="53">
        <v>19</v>
      </c>
      <c r="M71" s="16">
        <v>1.19</v>
      </c>
      <c r="N71" s="8">
        <v>50</v>
      </c>
      <c r="O71" s="45">
        <f t="shared" si="2"/>
        <v>1.7849999999999999</v>
      </c>
      <c r="P71" s="10">
        <f t="shared" ref="P71:P90" si="14">Q71/M71</f>
        <v>1.680672268907563</v>
      </c>
      <c r="Q71" s="58">
        <v>2</v>
      </c>
      <c r="R71" s="74">
        <v>0</v>
      </c>
    </row>
    <row r="72" spans="1:18">
      <c r="A72" s="36" t="s">
        <v>7</v>
      </c>
      <c r="B72" s="37" t="s">
        <v>27</v>
      </c>
      <c r="C72" s="38" t="s">
        <v>57</v>
      </c>
      <c r="D72" s="9" t="s">
        <v>86</v>
      </c>
      <c r="E72" s="8"/>
      <c r="F72" s="2"/>
      <c r="G72" s="2"/>
      <c r="H72" s="2"/>
      <c r="I72" s="9"/>
      <c r="J72" s="8" t="s">
        <v>64</v>
      </c>
      <c r="K72" s="44">
        <f t="shared" ref="K72:K90" si="15">M72/((100+L72)/100)</f>
        <v>1</v>
      </c>
      <c r="L72" s="53">
        <v>19</v>
      </c>
      <c r="M72" s="16">
        <v>1.19</v>
      </c>
      <c r="N72" s="8">
        <v>50</v>
      </c>
      <c r="O72" s="45">
        <f t="shared" si="2"/>
        <v>1.7849999999999999</v>
      </c>
      <c r="P72" s="10">
        <f t="shared" si="14"/>
        <v>1.680672268907563</v>
      </c>
      <c r="Q72" s="58">
        <v>2</v>
      </c>
      <c r="R72" s="74">
        <v>0</v>
      </c>
    </row>
    <row r="73" spans="1:18">
      <c r="A73" s="36" t="s">
        <v>7</v>
      </c>
      <c r="B73" s="37" t="s">
        <v>68</v>
      </c>
      <c r="C73" s="38" t="s">
        <v>82</v>
      </c>
      <c r="D73" s="9" t="s">
        <v>86</v>
      </c>
      <c r="E73" s="8"/>
      <c r="F73" s="2"/>
      <c r="G73" s="2"/>
      <c r="H73" s="2"/>
      <c r="I73" s="9"/>
      <c r="J73" s="8" t="s">
        <v>64</v>
      </c>
      <c r="K73" s="44">
        <f t="shared" si="15"/>
        <v>1.6722689075630253</v>
      </c>
      <c r="L73" s="53">
        <v>19</v>
      </c>
      <c r="M73" s="16">
        <v>1.99</v>
      </c>
      <c r="N73" s="8">
        <v>50</v>
      </c>
      <c r="O73" s="45">
        <f t="shared" si="2"/>
        <v>2.9849999999999999</v>
      </c>
      <c r="P73" s="10">
        <f t="shared" si="14"/>
        <v>1.5075376884422111</v>
      </c>
      <c r="Q73" s="58">
        <v>3</v>
      </c>
      <c r="R73" s="74">
        <v>0</v>
      </c>
    </row>
    <row r="74" spans="1:18">
      <c r="A74" s="36" t="s">
        <v>7</v>
      </c>
      <c r="B74" s="37" t="s">
        <v>32</v>
      </c>
      <c r="C74" s="38"/>
      <c r="D74" s="9" t="s">
        <v>88</v>
      </c>
      <c r="E74" s="8"/>
      <c r="F74" s="2"/>
      <c r="G74" s="2"/>
      <c r="H74" s="2"/>
      <c r="I74" s="9"/>
      <c r="J74" s="8" t="s">
        <v>64</v>
      </c>
      <c r="K74" s="44">
        <f t="shared" si="15"/>
        <v>1.1680672268907564</v>
      </c>
      <c r="L74" s="53">
        <v>19</v>
      </c>
      <c r="M74" s="16">
        <v>1.39</v>
      </c>
      <c r="N74" s="8">
        <v>50</v>
      </c>
      <c r="O74" s="45">
        <f t="shared" ref="O74" si="16">M74*((100+N74)/100)</f>
        <v>2.085</v>
      </c>
      <c r="P74" s="10">
        <f t="shared" si="14"/>
        <v>1.4388489208633095</v>
      </c>
      <c r="Q74" s="58">
        <v>2</v>
      </c>
      <c r="R74" s="74">
        <v>0</v>
      </c>
    </row>
    <row r="75" spans="1:18" hidden="1">
      <c r="A75" s="36" t="s">
        <v>7</v>
      </c>
      <c r="B75" s="37"/>
      <c r="C75" s="38"/>
      <c r="D75" s="9"/>
      <c r="E75" s="8"/>
      <c r="F75" s="2"/>
      <c r="G75" s="2"/>
      <c r="H75" s="2"/>
      <c r="I75" s="9"/>
      <c r="J75" s="8"/>
      <c r="K75" s="46">
        <f t="shared" si="15"/>
        <v>8.4033613445378155</v>
      </c>
      <c r="L75" s="54">
        <v>19</v>
      </c>
      <c r="M75" s="20">
        <v>10</v>
      </c>
      <c r="N75" s="21">
        <v>50</v>
      </c>
      <c r="O75" s="47">
        <f t="shared" ref="O75:O90" si="17">M75*((100+N75)/100)</f>
        <v>15</v>
      </c>
      <c r="P75" s="19">
        <f t="shared" si="14"/>
        <v>1</v>
      </c>
      <c r="Q75" s="59">
        <v>10</v>
      </c>
      <c r="R75" s="74">
        <v>0</v>
      </c>
    </row>
    <row r="76" spans="1:18" hidden="1">
      <c r="A76" s="36" t="s">
        <v>7</v>
      </c>
      <c r="B76" s="37"/>
      <c r="C76" s="38"/>
      <c r="D76" s="9"/>
      <c r="E76" s="8"/>
      <c r="F76" s="2"/>
      <c r="G76" s="2"/>
      <c r="H76" s="2"/>
      <c r="I76" s="9"/>
      <c r="J76" s="8"/>
      <c r="K76" s="46">
        <f t="shared" si="15"/>
        <v>8.4033613445378155</v>
      </c>
      <c r="L76" s="54">
        <v>19</v>
      </c>
      <c r="M76" s="20">
        <v>10</v>
      </c>
      <c r="N76" s="21">
        <v>50</v>
      </c>
      <c r="O76" s="47">
        <f t="shared" si="17"/>
        <v>15</v>
      </c>
      <c r="P76" s="19">
        <f t="shared" si="14"/>
        <v>1</v>
      </c>
      <c r="Q76" s="59">
        <v>10</v>
      </c>
      <c r="R76" s="74">
        <v>0</v>
      </c>
    </row>
    <row r="77" spans="1:18" hidden="1">
      <c r="A77" s="36" t="s">
        <v>7</v>
      </c>
      <c r="B77" s="37"/>
      <c r="C77" s="38"/>
      <c r="D77" s="9"/>
      <c r="E77" s="8"/>
      <c r="F77" s="2"/>
      <c r="G77" s="2"/>
      <c r="H77" s="2"/>
      <c r="I77" s="9"/>
      <c r="J77" s="8"/>
      <c r="K77" s="46">
        <f t="shared" si="15"/>
        <v>8.4033613445378155</v>
      </c>
      <c r="L77" s="54">
        <v>19</v>
      </c>
      <c r="M77" s="20">
        <v>10</v>
      </c>
      <c r="N77" s="21">
        <v>50</v>
      </c>
      <c r="O77" s="47">
        <f t="shared" si="17"/>
        <v>15</v>
      </c>
      <c r="P77" s="19">
        <f t="shared" si="14"/>
        <v>1</v>
      </c>
      <c r="Q77" s="59">
        <v>10</v>
      </c>
      <c r="R77" s="74">
        <v>0</v>
      </c>
    </row>
    <row r="78" spans="1:18" hidden="1">
      <c r="A78" s="36" t="s">
        <v>7</v>
      </c>
      <c r="B78" s="37"/>
      <c r="C78" s="38"/>
      <c r="D78" s="9"/>
      <c r="E78" s="8"/>
      <c r="F78" s="2"/>
      <c r="G78" s="2"/>
      <c r="H78" s="2"/>
      <c r="I78" s="9"/>
      <c r="J78" s="8"/>
      <c r="K78" s="46">
        <f t="shared" si="15"/>
        <v>8.4033613445378155</v>
      </c>
      <c r="L78" s="54">
        <v>19</v>
      </c>
      <c r="M78" s="20">
        <v>10</v>
      </c>
      <c r="N78" s="21">
        <v>50</v>
      </c>
      <c r="O78" s="47">
        <f t="shared" si="17"/>
        <v>15</v>
      </c>
      <c r="P78" s="19">
        <f t="shared" si="14"/>
        <v>1</v>
      </c>
      <c r="Q78" s="59">
        <v>10</v>
      </c>
      <c r="R78" s="74">
        <v>0</v>
      </c>
    </row>
    <row r="79" spans="1:18" hidden="1">
      <c r="A79" s="36" t="s">
        <v>7</v>
      </c>
      <c r="B79" s="37"/>
      <c r="C79" s="38"/>
      <c r="D79" s="9"/>
      <c r="E79" s="8"/>
      <c r="F79" s="2"/>
      <c r="G79" s="2"/>
      <c r="H79" s="2"/>
      <c r="I79" s="9"/>
      <c r="J79" s="8"/>
      <c r="K79" s="46">
        <f t="shared" si="15"/>
        <v>8.4033613445378155</v>
      </c>
      <c r="L79" s="54">
        <v>19</v>
      </c>
      <c r="M79" s="20">
        <v>10</v>
      </c>
      <c r="N79" s="21">
        <v>50</v>
      </c>
      <c r="O79" s="47">
        <f t="shared" si="17"/>
        <v>15</v>
      </c>
      <c r="P79" s="19">
        <f t="shared" si="14"/>
        <v>1</v>
      </c>
      <c r="Q79" s="59">
        <v>10</v>
      </c>
      <c r="R79" s="74">
        <v>0</v>
      </c>
    </row>
    <row r="80" spans="1:18" hidden="1">
      <c r="A80" s="36" t="s">
        <v>7</v>
      </c>
      <c r="B80" s="37"/>
      <c r="C80" s="38"/>
      <c r="D80" s="9"/>
      <c r="E80" s="8"/>
      <c r="F80" s="2"/>
      <c r="G80" s="2"/>
      <c r="H80" s="2"/>
      <c r="I80" s="9"/>
      <c r="J80" s="8"/>
      <c r="K80" s="46">
        <f t="shared" si="15"/>
        <v>8.4033613445378155</v>
      </c>
      <c r="L80" s="54">
        <v>19</v>
      </c>
      <c r="M80" s="20">
        <v>10</v>
      </c>
      <c r="N80" s="21">
        <v>50</v>
      </c>
      <c r="O80" s="47">
        <f t="shared" si="17"/>
        <v>15</v>
      </c>
      <c r="P80" s="19">
        <f t="shared" si="14"/>
        <v>1</v>
      </c>
      <c r="Q80" s="59">
        <v>10</v>
      </c>
      <c r="R80" s="74">
        <v>0</v>
      </c>
    </row>
    <row r="81" spans="1:18" hidden="1">
      <c r="A81" s="36" t="s">
        <v>7</v>
      </c>
      <c r="B81" s="37"/>
      <c r="C81" s="38"/>
      <c r="D81" s="9"/>
      <c r="E81" s="8"/>
      <c r="F81" s="2"/>
      <c r="G81" s="2"/>
      <c r="H81" s="2"/>
      <c r="I81" s="9"/>
      <c r="J81" s="8"/>
      <c r="K81" s="46">
        <f t="shared" si="15"/>
        <v>8.4033613445378155</v>
      </c>
      <c r="L81" s="54">
        <v>19</v>
      </c>
      <c r="M81" s="20">
        <v>10</v>
      </c>
      <c r="N81" s="21">
        <v>50</v>
      </c>
      <c r="O81" s="47">
        <f t="shared" si="17"/>
        <v>15</v>
      </c>
      <c r="P81" s="19">
        <f t="shared" si="14"/>
        <v>1</v>
      </c>
      <c r="Q81" s="59">
        <v>10</v>
      </c>
      <c r="R81" s="74">
        <v>0</v>
      </c>
    </row>
    <row r="82" spans="1:18" hidden="1">
      <c r="A82" s="36" t="s">
        <v>7</v>
      </c>
      <c r="B82" s="37"/>
      <c r="C82" s="38"/>
      <c r="D82" s="9"/>
      <c r="E82" s="8"/>
      <c r="F82" s="2"/>
      <c r="G82" s="2"/>
      <c r="H82" s="2"/>
      <c r="I82" s="9"/>
      <c r="J82" s="8"/>
      <c r="K82" s="46">
        <f t="shared" si="15"/>
        <v>8.4033613445378155</v>
      </c>
      <c r="L82" s="54">
        <v>19</v>
      </c>
      <c r="M82" s="20">
        <v>10</v>
      </c>
      <c r="N82" s="21">
        <v>50</v>
      </c>
      <c r="O82" s="47">
        <f t="shared" si="17"/>
        <v>15</v>
      </c>
      <c r="P82" s="19">
        <f t="shared" si="14"/>
        <v>1</v>
      </c>
      <c r="Q82" s="59">
        <v>10</v>
      </c>
      <c r="R82" s="74">
        <v>0</v>
      </c>
    </row>
    <row r="83" spans="1:18" hidden="1">
      <c r="A83" s="36" t="s">
        <v>7</v>
      </c>
      <c r="B83" s="37"/>
      <c r="C83" s="38"/>
      <c r="D83" s="9"/>
      <c r="E83" s="8"/>
      <c r="F83" s="2"/>
      <c r="G83" s="2"/>
      <c r="H83" s="2"/>
      <c r="I83" s="9"/>
      <c r="J83" s="8"/>
      <c r="K83" s="46">
        <f t="shared" si="15"/>
        <v>8.4033613445378155</v>
      </c>
      <c r="L83" s="54">
        <v>19</v>
      </c>
      <c r="M83" s="20">
        <v>10</v>
      </c>
      <c r="N83" s="21">
        <v>50</v>
      </c>
      <c r="O83" s="47">
        <f t="shared" si="17"/>
        <v>15</v>
      </c>
      <c r="P83" s="19">
        <f t="shared" si="14"/>
        <v>1</v>
      </c>
      <c r="Q83" s="59">
        <v>10</v>
      </c>
      <c r="R83" s="74">
        <v>0</v>
      </c>
    </row>
    <row r="84" spans="1:18" hidden="1">
      <c r="A84" s="36" t="s">
        <v>7</v>
      </c>
      <c r="B84" s="37"/>
      <c r="C84" s="38"/>
      <c r="D84" s="9"/>
      <c r="E84" s="8"/>
      <c r="F84" s="2"/>
      <c r="G84" s="2"/>
      <c r="H84" s="2"/>
      <c r="I84" s="9"/>
      <c r="J84" s="8"/>
      <c r="K84" s="46">
        <f t="shared" si="15"/>
        <v>8.4033613445378155</v>
      </c>
      <c r="L84" s="54">
        <v>19</v>
      </c>
      <c r="M84" s="20">
        <v>10</v>
      </c>
      <c r="N84" s="21">
        <v>50</v>
      </c>
      <c r="O84" s="47">
        <f t="shared" si="17"/>
        <v>15</v>
      </c>
      <c r="P84" s="19">
        <f t="shared" si="14"/>
        <v>1</v>
      </c>
      <c r="Q84" s="59">
        <v>10</v>
      </c>
      <c r="R84" s="74">
        <v>0</v>
      </c>
    </row>
    <row r="85" spans="1:18" hidden="1">
      <c r="A85" s="36" t="s">
        <v>7</v>
      </c>
      <c r="B85" s="37"/>
      <c r="C85" s="38"/>
      <c r="D85" s="9"/>
      <c r="E85" s="8"/>
      <c r="F85" s="2"/>
      <c r="G85" s="2"/>
      <c r="H85" s="2"/>
      <c r="I85" s="9"/>
      <c r="J85" s="8"/>
      <c r="K85" s="46">
        <f t="shared" si="15"/>
        <v>8.4033613445378155</v>
      </c>
      <c r="L85" s="54">
        <v>19</v>
      </c>
      <c r="M85" s="20">
        <v>10</v>
      </c>
      <c r="N85" s="21">
        <v>50</v>
      </c>
      <c r="O85" s="47">
        <f t="shared" si="17"/>
        <v>15</v>
      </c>
      <c r="P85" s="19">
        <f t="shared" si="14"/>
        <v>1</v>
      </c>
      <c r="Q85" s="59">
        <v>10</v>
      </c>
      <c r="R85" s="74">
        <v>0</v>
      </c>
    </row>
    <row r="86" spans="1:18" hidden="1">
      <c r="A86" s="36" t="s">
        <v>7</v>
      </c>
      <c r="B86" s="37"/>
      <c r="C86" s="38"/>
      <c r="D86" s="9"/>
      <c r="E86" s="8"/>
      <c r="F86" s="2"/>
      <c r="G86" s="2"/>
      <c r="H86" s="2"/>
      <c r="I86" s="9"/>
      <c r="J86" s="8"/>
      <c r="K86" s="46">
        <f t="shared" si="15"/>
        <v>8.4033613445378155</v>
      </c>
      <c r="L86" s="54">
        <v>19</v>
      </c>
      <c r="M86" s="20">
        <v>10</v>
      </c>
      <c r="N86" s="21">
        <v>50</v>
      </c>
      <c r="O86" s="47">
        <f t="shared" si="17"/>
        <v>15</v>
      </c>
      <c r="P86" s="19">
        <f t="shared" si="14"/>
        <v>1</v>
      </c>
      <c r="Q86" s="59">
        <v>10</v>
      </c>
      <c r="R86" s="74">
        <v>0</v>
      </c>
    </row>
    <row r="87" spans="1:18" hidden="1">
      <c r="A87" s="36" t="s">
        <v>7</v>
      </c>
      <c r="B87" s="37"/>
      <c r="C87" s="38"/>
      <c r="D87" s="9"/>
      <c r="E87" s="8"/>
      <c r="F87" s="2"/>
      <c r="G87" s="2"/>
      <c r="H87" s="2"/>
      <c r="I87" s="9"/>
      <c r="J87" s="8"/>
      <c r="K87" s="46">
        <f t="shared" si="15"/>
        <v>8.4033613445378155</v>
      </c>
      <c r="L87" s="54">
        <v>19</v>
      </c>
      <c r="M87" s="20">
        <v>10</v>
      </c>
      <c r="N87" s="21">
        <v>50</v>
      </c>
      <c r="O87" s="47">
        <f t="shared" si="17"/>
        <v>15</v>
      </c>
      <c r="P87" s="19">
        <f t="shared" si="14"/>
        <v>1</v>
      </c>
      <c r="Q87" s="59">
        <v>10</v>
      </c>
      <c r="R87" s="74">
        <v>0</v>
      </c>
    </row>
    <row r="88" spans="1:18" hidden="1">
      <c r="A88" s="36" t="s">
        <v>7</v>
      </c>
      <c r="B88" s="37"/>
      <c r="C88" s="38"/>
      <c r="D88" s="9"/>
      <c r="E88" s="8"/>
      <c r="F88" s="2"/>
      <c r="G88" s="2"/>
      <c r="H88" s="2"/>
      <c r="I88" s="9"/>
      <c r="J88" s="8"/>
      <c r="K88" s="46">
        <f t="shared" si="15"/>
        <v>8.4033613445378155</v>
      </c>
      <c r="L88" s="54">
        <v>19</v>
      </c>
      <c r="M88" s="20">
        <v>10</v>
      </c>
      <c r="N88" s="21">
        <v>50</v>
      </c>
      <c r="O88" s="47">
        <f t="shared" si="17"/>
        <v>15</v>
      </c>
      <c r="P88" s="19">
        <f t="shared" si="14"/>
        <v>1</v>
      </c>
      <c r="Q88" s="59">
        <v>10</v>
      </c>
      <c r="R88" s="74">
        <v>0</v>
      </c>
    </row>
    <row r="89" spans="1:18" hidden="1">
      <c r="A89" s="36" t="s">
        <v>7</v>
      </c>
      <c r="B89" s="37"/>
      <c r="C89" s="38"/>
      <c r="D89" s="9"/>
      <c r="E89" s="8"/>
      <c r="F89" s="2"/>
      <c r="G89" s="2"/>
      <c r="H89" s="2"/>
      <c r="I89" s="9"/>
      <c r="J89" s="8"/>
      <c r="K89" s="46">
        <f t="shared" si="15"/>
        <v>8.4033613445378155</v>
      </c>
      <c r="L89" s="54">
        <v>19</v>
      </c>
      <c r="M89" s="20">
        <v>10</v>
      </c>
      <c r="N89" s="21">
        <v>50</v>
      </c>
      <c r="O89" s="47">
        <f t="shared" si="17"/>
        <v>15</v>
      </c>
      <c r="P89" s="19">
        <f t="shared" si="14"/>
        <v>1</v>
      </c>
      <c r="Q89" s="59">
        <v>10</v>
      </c>
      <c r="R89" s="74">
        <v>0</v>
      </c>
    </row>
    <row r="90" spans="1:18" hidden="1">
      <c r="A90" s="36" t="s">
        <v>7</v>
      </c>
      <c r="B90" s="37"/>
      <c r="C90" s="38"/>
      <c r="D90" s="9"/>
      <c r="E90" s="8"/>
      <c r="F90" s="2"/>
      <c r="G90" s="2"/>
      <c r="H90" s="2"/>
      <c r="I90" s="9"/>
      <c r="J90" s="8"/>
      <c r="K90" s="46">
        <f t="shared" si="15"/>
        <v>8.4033613445378155</v>
      </c>
      <c r="L90" s="54">
        <v>19</v>
      </c>
      <c r="M90" s="20">
        <v>10</v>
      </c>
      <c r="N90" s="21">
        <v>50</v>
      </c>
      <c r="O90" s="47">
        <f t="shared" si="17"/>
        <v>15</v>
      </c>
      <c r="P90" s="19">
        <f t="shared" si="14"/>
        <v>1</v>
      </c>
      <c r="Q90" s="59">
        <v>10</v>
      </c>
      <c r="R90" s="74">
        <v>0</v>
      </c>
    </row>
    <row r="91" spans="1:18">
      <c r="A91" s="32" t="s">
        <v>105</v>
      </c>
      <c r="B91" s="24" t="s">
        <v>105</v>
      </c>
      <c r="C91" s="26" t="s">
        <v>105</v>
      </c>
      <c r="D91" s="12" t="s">
        <v>105</v>
      </c>
      <c r="E91" s="11" t="s">
        <v>105</v>
      </c>
      <c r="F91" s="22" t="s">
        <v>105</v>
      </c>
      <c r="G91" s="22" t="s">
        <v>105</v>
      </c>
      <c r="H91" s="22" t="s">
        <v>105</v>
      </c>
      <c r="I91" s="12" t="s">
        <v>105</v>
      </c>
      <c r="J91" s="11" t="s">
        <v>105</v>
      </c>
      <c r="K91" s="13" t="s">
        <v>105</v>
      </c>
      <c r="L91" s="63" t="s">
        <v>105</v>
      </c>
      <c r="M91" s="17" t="s">
        <v>105</v>
      </c>
      <c r="N91" s="11" t="s">
        <v>105</v>
      </c>
      <c r="O91" s="17" t="s">
        <v>105</v>
      </c>
      <c r="P91" s="31" t="s">
        <v>105</v>
      </c>
      <c r="Q91" s="17" t="s">
        <v>105</v>
      </c>
      <c r="R91" s="70" t="s">
        <v>105</v>
      </c>
    </row>
    <row r="92" spans="1:18">
      <c r="A92" s="36" t="s">
        <v>8</v>
      </c>
      <c r="B92" s="37" t="s">
        <v>58</v>
      </c>
      <c r="C92" s="39" t="s">
        <v>62</v>
      </c>
      <c r="D92" s="9" t="s">
        <v>89</v>
      </c>
      <c r="E92" s="8"/>
      <c r="F92" s="2"/>
      <c r="G92" s="2"/>
      <c r="H92" s="2"/>
      <c r="I92" s="9"/>
      <c r="J92" s="8" t="s">
        <v>65</v>
      </c>
      <c r="K92" s="44">
        <f>M92/((100+L92)/100)</f>
        <v>3.3529411764705888</v>
      </c>
      <c r="L92" s="53">
        <v>19</v>
      </c>
      <c r="M92" s="16">
        <v>3.99</v>
      </c>
      <c r="N92" s="8">
        <v>50</v>
      </c>
      <c r="O92" s="45">
        <f t="shared" si="2"/>
        <v>5.9850000000000003</v>
      </c>
      <c r="P92" s="10">
        <f t="shared" ref="P92:P111" si="18">Q92/M92</f>
        <v>1.2531328320802004</v>
      </c>
      <c r="Q92" s="58">
        <v>5</v>
      </c>
      <c r="R92" s="74">
        <f t="shared" ref="R92:R111" si="19">I92*Q92</f>
        <v>0</v>
      </c>
    </row>
    <row r="93" spans="1:18">
      <c r="A93" s="36" t="s">
        <v>8</v>
      </c>
      <c r="B93" s="37" t="s">
        <v>33</v>
      </c>
      <c r="C93" s="39" t="s">
        <v>62</v>
      </c>
      <c r="D93" s="9" t="s">
        <v>89</v>
      </c>
      <c r="E93" s="8"/>
      <c r="F93" s="2"/>
      <c r="G93" s="2"/>
      <c r="H93" s="2"/>
      <c r="I93" s="9"/>
      <c r="J93" s="8" t="s">
        <v>65</v>
      </c>
      <c r="K93" s="44">
        <f t="shared" ref="K93:K111" si="20">M93/((100+L93)/100)</f>
        <v>3.3529411764705888</v>
      </c>
      <c r="L93" s="53">
        <v>19</v>
      </c>
      <c r="M93" s="16">
        <v>3.99</v>
      </c>
      <c r="N93" s="8">
        <v>50</v>
      </c>
      <c r="O93" s="45">
        <f t="shared" si="2"/>
        <v>5.9850000000000003</v>
      </c>
      <c r="P93" s="10">
        <f t="shared" si="18"/>
        <v>1.2531328320802004</v>
      </c>
      <c r="Q93" s="58">
        <v>5</v>
      </c>
      <c r="R93" s="74">
        <f t="shared" si="19"/>
        <v>0</v>
      </c>
    </row>
    <row r="94" spans="1:18">
      <c r="A94" s="36" t="s">
        <v>8</v>
      </c>
      <c r="B94" s="37" t="s">
        <v>34</v>
      </c>
      <c r="C94" s="39" t="s">
        <v>62</v>
      </c>
      <c r="D94" s="9" t="s">
        <v>91</v>
      </c>
      <c r="E94" s="8"/>
      <c r="F94" s="2"/>
      <c r="G94" s="2"/>
      <c r="H94" s="2"/>
      <c r="I94" s="9"/>
      <c r="J94" s="8" t="s">
        <v>65</v>
      </c>
      <c r="K94" s="44">
        <f t="shared" si="20"/>
        <v>0.66386554621848748</v>
      </c>
      <c r="L94" s="53">
        <v>19</v>
      </c>
      <c r="M94" s="16">
        <v>0.79</v>
      </c>
      <c r="N94" s="8">
        <v>50</v>
      </c>
      <c r="O94" s="45">
        <f t="shared" si="2"/>
        <v>1.1850000000000001</v>
      </c>
      <c r="P94" s="10">
        <f t="shared" si="18"/>
        <v>1.2658227848101264</v>
      </c>
      <c r="Q94" s="58">
        <v>1</v>
      </c>
      <c r="R94" s="74">
        <f t="shared" si="19"/>
        <v>0</v>
      </c>
    </row>
    <row r="95" spans="1:18">
      <c r="A95" s="36" t="s">
        <v>8</v>
      </c>
      <c r="B95" s="37" t="s">
        <v>36</v>
      </c>
      <c r="C95" s="39" t="s">
        <v>62</v>
      </c>
      <c r="D95" s="9" t="s">
        <v>95</v>
      </c>
      <c r="E95" s="8"/>
      <c r="F95" s="2"/>
      <c r="G95" s="2"/>
      <c r="H95" s="2"/>
      <c r="I95" s="9"/>
      <c r="J95" s="8" t="s">
        <v>65</v>
      </c>
      <c r="K95" s="44">
        <f t="shared" si="20"/>
        <v>2.5126050420168071</v>
      </c>
      <c r="L95" s="53">
        <v>19</v>
      </c>
      <c r="M95" s="16">
        <v>2.99</v>
      </c>
      <c r="N95" s="8">
        <v>50</v>
      </c>
      <c r="O95" s="45">
        <f t="shared" si="2"/>
        <v>4.4850000000000003</v>
      </c>
      <c r="P95" s="10">
        <f t="shared" si="18"/>
        <v>1.6722408026755851</v>
      </c>
      <c r="Q95" s="58">
        <v>5</v>
      </c>
      <c r="R95" s="74">
        <f t="shared" si="19"/>
        <v>0</v>
      </c>
    </row>
    <row r="96" spans="1:18">
      <c r="A96" s="36" t="s">
        <v>8</v>
      </c>
      <c r="B96" s="37" t="s">
        <v>72</v>
      </c>
      <c r="C96" s="39" t="s">
        <v>62</v>
      </c>
      <c r="D96" s="9" t="s">
        <v>95</v>
      </c>
      <c r="E96" s="8"/>
      <c r="F96" s="2"/>
      <c r="G96" s="2"/>
      <c r="H96" s="2"/>
      <c r="I96" s="9"/>
      <c r="J96" s="8" t="s">
        <v>65</v>
      </c>
      <c r="K96" s="44">
        <f t="shared" si="20"/>
        <v>2.5126050420168071</v>
      </c>
      <c r="L96" s="53">
        <v>19</v>
      </c>
      <c r="M96" s="16">
        <v>2.99</v>
      </c>
      <c r="N96" s="8">
        <v>50</v>
      </c>
      <c r="O96" s="45">
        <f t="shared" ref="O96:O111" si="21">M96*((100+N96)/100)</f>
        <v>4.4850000000000003</v>
      </c>
      <c r="P96" s="10">
        <f t="shared" si="18"/>
        <v>1.6722408026755851</v>
      </c>
      <c r="Q96" s="58">
        <v>5</v>
      </c>
      <c r="R96" s="74">
        <f t="shared" si="19"/>
        <v>0</v>
      </c>
    </row>
    <row r="97" spans="1:18">
      <c r="A97" s="36" t="s">
        <v>8</v>
      </c>
      <c r="B97" s="37" t="s">
        <v>37</v>
      </c>
      <c r="C97" s="39" t="s">
        <v>62</v>
      </c>
      <c r="D97" s="9" t="s">
        <v>89</v>
      </c>
      <c r="E97" s="8"/>
      <c r="F97" s="2"/>
      <c r="G97" s="2"/>
      <c r="H97" s="2"/>
      <c r="I97" s="9"/>
      <c r="J97" s="8" t="s">
        <v>65</v>
      </c>
      <c r="K97" s="44">
        <f t="shared" si="20"/>
        <v>1.6722689075630253</v>
      </c>
      <c r="L97" s="53">
        <v>19</v>
      </c>
      <c r="M97" s="16">
        <v>1.99</v>
      </c>
      <c r="N97" s="8">
        <v>50</v>
      </c>
      <c r="O97" s="45">
        <f t="shared" si="21"/>
        <v>2.9849999999999999</v>
      </c>
      <c r="P97" s="10">
        <f t="shared" si="18"/>
        <v>1.5075376884422111</v>
      </c>
      <c r="Q97" s="58">
        <v>3</v>
      </c>
      <c r="R97" s="74">
        <f t="shared" si="19"/>
        <v>0</v>
      </c>
    </row>
    <row r="98" spans="1:18">
      <c r="A98" s="36" t="s">
        <v>8</v>
      </c>
      <c r="B98" s="37" t="s">
        <v>69</v>
      </c>
      <c r="C98" s="39" t="s">
        <v>62</v>
      </c>
      <c r="D98" s="9" t="s">
        <v>91</v>
      </c>
      <c r="E98" s="8"/>
      <c r="F98" s="2"/>
      <c r="G98" s="2"/>
      <c r="H98" s="2"/>
      <c r="I98" s="9"/>
      <c r="J98" s="8" t="s">
        <v>65</v>
      </c>
      <c r="K98" s="44">
        <f t="shared" si="20"/>
        <v>1.2521008403361344</v>
      </c>
      <c r="L98" s="53">
        <v>19</v>
      </c>
      <c r="M98" s="16">
        <v>1.49</v>
      </c>
      <c r="N98" s="8">
        <v>50</v>
      </c>
      <c r="O98" s="45">
        <f t="shared" si="21"/>
        <v>2.2349999999999999</v>
      </c>
      <c r="P98" s="10">
        <f t="shared" si="18"/>
        <v>1.3422818791946309</v>
      </c>
      <c r="Q98" s="58">
        <v>2</v>
      </c>
      <c r="R98" s="74">
        <f t="shared" si="19"/>
        <v>0</v>
      </c>
    </row>
    <row r="99" spans="1:18">
      <c r="A99" s="36" t="s">
        <v>8</v>
      </c>
      <c r="B99" s="37" t="s">
        <v>49</v>
      </c>
      <c r="C99" s="39" t="s">
        <v>62</v>
      </c>
      <c r="D99" s="9" t="s">
        <v>94</v>
      </c>
      <c r="E99" s="8"/>
      <c r="F99" s="2"/>
      <c r="G99" s="2"/>
      <c r="H99" s="2"/>
      <c r="I99" s="9"/>
      <c r="J99" s="8" t="s">
        <v>65</v>
      </c>
      <c r="K99" s="44">
        <f t="shared" si="20"/>
        <v>1.2521008403361344</v>
      </c>
      <c r="L99" s="53">
        <v>19</v>
      </c>
      <c r="M99" s="16">
        <v>1.49</v>
      </c>
      <c r="N99" s="8">
        <v>50</v>
      </c>
      <c r="O99" s="45">
        <f t="shared" si="21"/>
        <v>2.2349999999999999</v>
      </c>
      <c r="P99" s="44">
        <f t="shared" si="18"/>
        <v>2.0134228187919465</v>
      </c>
      <c r="Q99" s="58">
        <v>3</v>
      </c>
      <c r="R99" s="74">
        <f t="shared" si="19"/>
        <v>0</v>
      </c>
    </row>
    <row r="100" spans="1:18">
      <c r="A100" s="36" t="s">
        <v>8</v>
      </c>
      <c r="B100" s="37" t="s">
        <v>74</v>
      </c>
      <c r="C100" s="39" t="s">
        <v>62</v>
      </c>
      <c r="D100" s="9" t="s">
        <v>92</v>
      </c>
      <c r="E100" s="8"/>
      <c r="F100" s="2"/>
      <c r="G100" s="2"/>
      <c r="H100" s="2"/>
      <c r="I100" s="9"/>
      <c r="J100" s="8" t="s">
        <v>83</v>
      </c>
      <c r="K100" s="44">
        <f t="shared" si="20"/>
        <v>1.2605042016806722</v>
      </c>
      <c r="L100" s="53">
        <v>19</v>
      </c>
      <c r="M100" s="16">
        <v>1.5</v>
      </c>
      <c r="N100" s="8">
        <v>50</v>
      </c>
      <c r="O100" s="45">
        <f t="shared" si="21"/>
        <v>2.25</v>
      </c>
      <c r="P100" s="44">
        <f t="shared" si="18"/>
        <v>1.3333333333333333</v>
      </c>
      <c r="Q100" s="58">
        <v>2</v>
      </c>
      <c r="R100" s="74">
        <f t="shared" si="19"/>
        <v>0</v>
      </c>
    </row>
    <row r="101" spans="1:18">
      <c r="A101" s="36" t="s">
        <v>8</v>
      </c>
      <c r="B101" s="37" t="s">
        <v>75</v>
      </c>
      <c r="C101" s="39" t="s">
        <v>62</v>
      </c>
      <c r="D101" s="9" t="s">
        <v>92</v>
      </c>
      <c r="E101" s="8"/>
      <c r="F101" s="2"/>
      <c r="G101" s="2"/>
      <c r="H101" s="2"/>
      <c r="I101" s="9"/>
      <c r="J101" s="8" t="s">
        <v>83</v>
      </c>
      <c r="K101" s="44">
        <f t="shared" si="20"/>
        <v>1.2605042016806722</v>
      </c>
      <c r="L101" s="53">
        <v>19</v>
      </c>
      <c r="M101" s="16">
        <v>1.5</v>
      </c>
      <c r="N101" s="8">
        <v>50</v>
      </c>
      <c r="O101" s="45">
        <f t="shared" si="21"/>
        <v>2.25</v>
      </c>
      <c r="P101" s="44">
        <f t="shared" si="18"/>
        <v>1.3333333333333333</v>
      </c>
      <c r="Q101" s="58">
        <v>2</v>
      </c>
      <c r="R101" s="74">
        <f t="shared" si="19"/>
        <v>0</v>
      </c>
    </row>
    <row r="102" spans="1:18">
      <c r="A102" s="36" t="s">
        <v>8</v>
      </c>
      <c r="B102" s="37" t="s">
        <v>73</v>
      </c>
      <c r="C102" s="39" t="s">
        <v>62</v>
      </c>
      <c r="D102" s="9" t="s">
        <v>93</v>
      </c>
      <c r="E102" s="8"/>
      <c r="F102" s="2"/>
      <c r="G102" s="2"/>
      <c r="H102" s="2"/>
      <c r="I102" s="9"/>
      <c r="J102" s="8" t="s">
        <v>83</v>
      </c>
      <c r="K102" s="44">
        <f t="shared" si="20"/>
        <v>3.3613445378151261</v>
      </c>
      <c r="L102" s="53">
        <v>19</v>
      </c>
      <c r="M102" s="16">
        <v>4</v>
      </c>
      <c r="N102" s="8">
        <v>50</v>
      </c>
      <c r="O102" s="45">
        <f t="shared" si="21"/>
        <v>6</v>
      </c>
      <c r="P102" s="44">
        <f t="shared" si="18"/>
        <v>1.25</v>
      </c>
      <c r="Q102" s="58">
        <v>5</v>
      </c>
      <c r="R102" s="74">
        <f t="shared" si="19"/>
        <v>0</v>
      </c>
    </row>
    <row r="103" spans="1:18">
      <c r="A103" s="36" t="s">
        <v>8</v>
      </c>
      <c r="B103" s="37" t="s">
        <v>76</v>
      </c>
      <c r="C103" s="39" t="s">
        <v>62</v>
      </c>
      <c r="D103" s="9" t="s">
        <v>96</v>
      </c>
      <c r="E103" s="8"/>
      <c r="F103" s="2"/>
      <c r="G103" s="2"/>
      <c r="H103" s="2"/>
      <c r="I103" s="9"/>
      <c r="J103" s="8" t="s">
        <v>64</v>
      </c>
      <c r="K103" s="44">
        <f t="shared" si="20"/>
        <v>2.5210084033613445</v>
      </c>
      <c r="L103" s="53">
        <v>19</v>
      </c>
      <c r="M103" s="16">
        <v>3</v>
      </c>
      <c r="N103" s="8">
        <v>50</v>
      </c>
      <c r="O103" s="45">
        <f t="shared" si="21"/>
        <v>4.5</v>
      </c>
      <c r="P103" s="44">
        <f t="shared" si="18"/>
        <v>1.6666666666666667</v>
      </c>
      <c r="Q103" s="58">
        <v>5</v>
      </c>
      <c r="R103" s="74">
        <f t="shared" si="19"/>
        <v>0</v>
      </c>
    </row>
    <row r="104" spans="1:18">
      <c r="A104" s="36" t="s">
        <v>8</v>
      </c>
      <c r="B104" s="37" t="s">
        <v>50</v>
      </c>
      <c r="C104" s="39" t="s">
        <v>62</v>
      </c>
      <c r="D104" s="9" t="s">
        <v>90</v>
      </c>
      <c r="E104" s="8"/>
      <c r="F104" s="2"/>
      <c r="G104" s="2"/>
      <c r="H104" s="2"/>
      <c r="I104" s="9"/>
      <c r="J104" s="8" t="s">
        <v>65</v>
      </c>
      <c r="K104" s="44">
        <f t="shared" si="20"/>
        <v>1.6722689075630253</v>
      </c>
      <c r="L104" s="53">
        <v>19</v>
      </c>
      <c r="M104" s="16">
        <v>1.99</v>
      </c>
      <c r="N104" s="8">
        <v>50</v>
      </c>
      <c r="O104" s="45">
        <f t="shared" si="21"/>
        <v>2.9849999999999999</v>
      </c>
      <c r="P104" s="44">
        <f t="shared" si="18"/>
        <v>1.5075376884422111</v>
      </c>
      <c r="Q104" s="58">
        <v>3</v>
      </c>
      <c r="R104" s="74">
        <f t="shared" si="19"/>
        <v>0</v>
      </c>
    </row>
    <row r="105" spans="1:18" hidden="1">
      <c r="A105" s="36" t="s">
        <v>8</v>
      </c>
      <c r="B105" s="37"/>
      <c r="C105" s="39" t="s">
        <v>62</v>
      </c>
      <c r="D105" s="9"/>
      <c r="E105" s="8"/>
      <c r="F105" s="2"/>
      <c r="G105" s="2"/>
      <c r="H105" s="2"/>
      <c r="I105" s="9"/>
      <c r="J105" s="8"/>
      <c r="K105" s="46">
        <f t="shared" si="20"/>
        <v>8.4033613445378155</v>
      </c>
      <c r="L105" s="54">
        <v>19</v>
      </c>
      <c r="M105" s="20">
        <v>10</v>
      </c>
      <c r="N105" s="21">
        <v>50</v>
      </c>
      <c r="O105" s="47">
        <f t="shared" si="21"/>
        <v>15</v>
      </c>
      <c r="P105" s="46">
        <f t="shared" si="18"/>
        <v>1</v>
      </c>
      <c r="Q105" s="59">
        <v>10</v>
      </c>
      <c r="R105" s="74">
        <f t="shared" si="19"/>
        <v>0</v>
      </c>
    </row>
    <row r="106" spans="1:18" hidden="1">
      <c r="A106" s="36" t="s">
        <v>8</v>
      </c>
      <c r="B106" s="37"/>
      <c r="C106" s="39" t="s">
        <v>62</v>
      </c>
      <c r="D106" s="9"/>
      <c r="E106" s="8"/>
      <c r="F106" s="2"/>
      <c r="G106" s="2"/>
      <c r="H106" s="2"/>
      <c r="I106" s="9"/>
      <c r="J106" s="8"/>
      <c r="K106" s="46">
        <f t="shared" si="20"/>
        <v>8.4033613445378155</v>
      </c>
      <c r="L106" s="54">
        <v>19</v>
      </c>
      <c r="M106" s="20">
        <v>10</v>
      </c>
      <c r="N106" s="21">
        <v>50</v>
      </c>
      <c r="O106" s="47">
        <f t="shared" si="21"/>
        <v>15</v>
      </c>
      <c r="P106" s="46">
        <f t="shared" si="18"/>
        <v>1</v>
      </c>
      <c r="Q106" s="59">
        <v>10</v>
      </c>
      <c r="R106" s="74">
        <f t="shared" si="19"/>
        <v>0</v>
      </c>
    </row>
    <row r="107" spans="1:18" hidden="1">
      <c r="A107" s="36" t="s">
        <v>8</v>
      </c>
      <c r="B107" s="37"/>
      <c r="C107" s="39" t="s">
        <v>62</v>
      </c>
      <c r="D107" s="9"/>
      <c r="E107" s="8"/>
      <c r="F107" s="2"/>
      <c r="G107" s="2"/>
      <c r="H107" s="2"/>
      <c r="I107" s="9"/>
      <c r="J107" s="8"/>
      <c r="K107" s="46">
        <f t="shared" si="20"/>
        <v>8.4033613445378155</v>
      </c>
      <c r="L107" s="54">
        <v>19</v>
      </c>
      <c r="M107" s="20">
        <v>10</v>
      </c>
      <c r="N107" s="21">
        <v>50</v>
      </c>
      <c r="O107" s="47">
        <f t="shared" si="21"/>
        <v>15</v>
      </c>
      <c r="P107" s="46">
        <f t="shared" si="18"/>
        <v>1</v>
      </c>
      <c r="Q107" s="59">
        <v>10</v>
      </c>
      <c r="R107" s="74">
        <f t="shared" si="19"/>
        <v>0</v>
      </c>
    </row>
    <row r="108" spans="1:18" hidden="1">
      <c r="A108" s="36" t="s">
        <v>8</v>
      </c>
      <c r="B108" s="37"/>
      <c r="C108" s="39" t="s">
        <v>62</v>
      </c>
      <c r="D108" s="9"/>
      <c r="E108" s="8"/>
      <c r="F108" s="2"/>
      <c r="G108" s="2"/>
      <c r="H108" s="2"/>
      <c r="I108" s="9"/>
      <c r="J108" s="8"/>
      <c r="K108" s="46">
        <f t="shared" si="20"/>
        <v>8.4033613445378155</v>
      </c>
      <c r="L108" s="54">
        <v>19</v>
      </c>
      <c r="M108" s="20">
        <v>10</v>
      </c>
      <c r="N108" s="21">
        <v>50</v>
      </c>
      <c r="O108" s="47">
        <f t="shared" si="21"/>
        <v>15</v>
      </c>
      <c r="P108" s="19">
        <f t="shared" si="18"/>
        <v>1</v>
      </c>
      <c r="Q108" s="59">
        <v>10</v>
      </c>
      <c r="R108" s="74">
        <f t="shared" si="19"/>
        <v>0</v>
      </c>
    </row>
    <row r="109" spans="1:18" hidden="1">
      <c r="A109" s="36" t="s">
        <v>8</v>
      </c>
      <c r="B109" s="37"/>
      <c r="C109" s="39" t="s">
        <v>62</v>
      </c>
      <c r="D109" s="9"/>
      <c r="E109" s="8"/>
      <c r="F109" s="2"/>
      <c r="G109" s="2"/>
      <c r="H109" s="2"/>
      <c r="I109" s="9"/>
      <c r="J109" s="8"/>
      <c r="K109" s="46">
        <f t="shared" si="20"/>
        <v>8.4033613445378155</v>
      </c>
      <c r="L109" s="54">
        <v>19</v>
      </c>
      <c r="M109" s="20">
        <v>10</v>
      </c>
      <c r="N109" s="21">
        <v>50</v>
      </c>
      <c r="O109" s="47">
        <f t="shared" si="21"/>
        <v>15</v>
      </c>
      <c r="P109" s="19">
        <f t="shared" si="18"/>
        <v>1</v>
      </c>
      <c r="Q109" s="59">
        <v>10</v>
      </c>
      <c r="R109" s="74">
        <f t="shared" si="19"/>
        <v>0</v>
      </c>
    </row>
    <row r="110" spans="1:18" hidden="1">
      <c r="A110" s="36" t="s">
        <v>8</v>
      </c>
      <c r="B110" s="37"/>
      <c r="C110" s="39" t="s">
        <v>62</v>
      </c>
      <c r="D110" s="9"/>
      <c r="E110" s="8"/>
      <c r="F110" s="2"/>
      <c r="G110" s="2"/>
      <c r="H110" s="2"/>
      <c r="I110" s="9"/>
      <c r="J110" s="8"/>
      <c r="K110" s="46">
        <f t="shared" si="20"/>
        <v>8.4033613445378155</v>
      </c>
      <c r="L110" s="54">
        <v>19</v>
      </c>
      <c r="M110" s="20">
        <v>10</v>
      </c>
      <c r="N110" s="21">
        <v>50</v>
      </c>
      <c r="O110" s="47">
        <f t="shared" si="21"/>
        <v>15</v>
      </c>
      <c r="P110" s="19">
        <f t="shared" si="18"/>
        <v>1</v>
      </c>
      <c r="Q110" s="59">
        <v>10</v>
      </c>
      <c r="R110" s="74">
        <f t="shared" si="19"/>
        <v>0</v>
      </c>
    </row>
    <row r="111" spans="1:18" hidden="1">
      <c r="A111" s="36" t="s">
        <v>8</v>
      </c>
      <c r="B111" s="37"/>
      <c r="C111" s="39" t="s">
        <v>62</v>
      </c>
      <c r="D111" s="9"/>
      <c r="E111" s="8"/>
      <c r="F111" s="2"/>
      <c r="G111" s="2"/>
      <c r="H111" s="2"/>
      <c r="I111" s="9"/>
      <c r="J111" s="8"/>
      <c r="K111" s="46">
        <f t="shared" si="20"/>
        <v>8.4033613445378155</v>
      </c>
      <c r="L111" s="54">
        <v>19</v>
      </c>
      <c r="M111" s="20">
        <v>10</v>
      </c>
      <c r="N111" s="21">
        <v>50</v>
      </c>
      <c r="O111" s="47">
        <f t="shared" si="21"/>
        <v>15</v>
      </c>
      <c r="P111" s="19">
        <f t="shared" si="18"/>
        <v>1</v>
      </c>
      <c r="Q111" s="59">
        <v>10</v>
      </c>
      <c r="R111" s="74">
        <f t="shared" si="19"/>
        <v>0</v>
      </c>
    </row>
    <row r="112" spans="1:18">
      <c r="A112" s="32" t="s">
        <v>105</v>
      </c>
      <c r="B112" s="24" t="s">
        <v>105</v>
      </c>
      <c r="C112" s="26" t="s">
        <v>105</v>
      </c>
      <c r="D112" s="12" t="s">
        <v>105</v>
      </c>
      <c r="E112" s="11" t="s">
        <v>105</v>
      </c>
      <c r="F112" s="22" t="s">
        <v>105</v>
      </c>
      <c r="G112" s="22" t="s">
        <v>105</v>
      </c>
      <c r="H112" s="22" t="s">
        <v>105</v>
      </c>
      <c r="I112" s="12" t="s">
        <v>105</v>
      </c>
      <c r="J112" s="11" t="s">
        <v>105</v>
      </c>
      <c r="K112" s="13" t="s">
        <v>105</v>
      </c>
      <c r="L112" s="63" t="s">
        <v>105</v>
      </c>
      <c r="M112" s="17" t="s">
        <v>105</v>
      </c>
      <c r="N112" s="11" t="s">
        <v>105</v>
      </c>
      <c r="O112" s="17" t="s">
        <v>105</v>
      </c>
      <c r="P112" s="31" t="s">
        <v>105</v>
      </c>
      <c r="Q112" s="17" t="s">
        <v>105</v>
      </c>
      <c r="R112" s="70" t="s">
        <v>105</v>
      </c>
    </row>
    <row r="113" spans="1:18">
      <c r="A113" s="36" t="s">
        <v>40</v>
      </c>
      <c r="B113" s="37" t="s">
        <v>43</v>
      </c>
      <c r="C113" s="38" t="s">
        <v>106</v>
      </c>
      <c r="D113" s="9" t="s">
        <v>84</v>
      </c>
      <c r="E113" s="8"/>
      <c r="F113" s="2"/>
      <c r="G113" s="2"/>
      <c r="H113" s="2"/>
      <c r="I113" s="9"/>
      <c r="J113" s="8" t="s">
        <v>64</v>
      </c>
      <c r="K113" s="44">
        <f>M113/((100+L113)/100)</f>
        <v>1.4873949579831933</v>
      </c>
      <c r="L113" s="53">
        <v>19</v>
      </c>
      <c r="M113" s="16">
        <v>1.77</v>
      </c>
      <c r="N113" s="8">
        <v>50</v>
      </c>
      <c r="O113" s="45">
        <f t="shared" si="2"/>
        <v>2.6550000000000002</v>
      </c>
      <c r="P113" s="10">
        <f t="shared" ref="P113:P132" si="22">Q113/M113</f>
        <v>1.6949152542372881</v>
      </c>
      <c r="Q113" s="58">
        <v>3</v>
      </c>
      <c r="R113" s="74">
        <f t="shared" ref="R113:R132" si="23">I113*Q113</f>
        <v>0</v>
      </c>
    </row>
    <row r="114" spans="1:18">
      <c r="A114" s="36" t="s">
        <v>40</v>
      </c>
      <c r="B114" s="37" t="s">
        <v>42</v>
      </c>
      <c r="C114" s="38" t="s">
        <v>44</v>
      </c>
      <c r="D114" s="9" t="s">
        <v>84</v>
      </c>
      <c r="E114" s="8"/>
      <c r="F114" s="2"/>
      <c r="G114" s="2"/>
      <c r="H114" s="2"/>
      <c r="I114" s="9"/>
      <c r="J114" s="8" t="s">
        <v>64</v>
      </c>
      <c r="K114" s="44">
        <f t="shared" ref="K114:K132" si="24">M114/((100+L114)/100)</f>
        <v>3.3529411764705888</v>
      </c>
      <c r="L114" s="53">
        <v>19</v>
      </c>
      <c r="M114" s="16">
        <v>3.99</v>
      </c>
      <c r="N114" s="8">
        <v>50</v>
      </c>
      <c r="O114" s="45">
        <f t="shared" si="2"/>
        <v>5.9850000000000003</v>
      </c>
      <c r="P114" s="10">
        <f t="shared" si="22"/>
        <v>1.2531328320802004</v>
      </c>
      <c r="Q114" s="58">
        <v>5</v>
      </c>
      <c r="R114" s="74">
        <f t="shared" si="23"/>
        <v>0</v>
      </c>
    </row>
    <row r="115" spans="1:18">
      <c r="A115" s="36" t="s">
        <v>40</v>
      </c>
      <c r="B115" s="37" t="s">
        <v>41</v>
      </c>
      <c r="C115" s="38" t="s">
        <v>41</v>
      </c>
      <c r="D115" s="9" t="s">
        <v>84</v>
      </c>
      <c r="E115" s="8"/>
      <c r="F115" s="2"/>
      <c r="G115" s="2"/>
      <c r="H115" s="2"/>
      <c r="I115" s="9"/>
      <c r="J115" s="8" t="s">
        <v>64</v>
      </c>
      <c r="K115" s="44">
        <f t="shared" si="24"/>
        <v>10.075630252100842</v>
      </c>
      <c r="L115" s="53">
        <v>19</v>
      </c>
      <c r="M115" s="16">
        <v>11.99</v>
      </c>
      <c r="N115" s="8">
        <v>50</v>
      </c>
      <c r="O115" s="45">
        <f t="shared" si="2"/>
        <v>17.984999999999999</v>
      </c>
      <c r="P115" s="10">
        <f t="shared" si="22"/>
        <v>1.2510425354462051</v>
      </c>
      <c r="Q115" s="58">
        <v>15</v>
      </c>
      <c r="R115" s="74">
        <f t="shared" si="23"/>
        <v>0</v>
      </c>
    </row>
    <row r="116" spans="1:18">
      <c r="A116" s="36" t="s">
        <v>40</v>
      </c>
      <c r="B116" s="37" t="s">
        <v>71</v>
      </c>
      <c r="C116" s="38" t="s">
        <v>39</v>
      </c>
      <c r="D116" s="9" t="s">
        <v>84</v>
      </c>
      <c r="E116" s="8"/>
      <c r="F116" s="2"/>
      <c r="G116" s="2"/>
      <c r="H116" s="2"/>
      <c r="I116" s="9"/>
      <c r="J116" s="8" t="s">
        <v>64</v>
      </c>
      <c r="K116" s="44">
        <f t="shared" si="24"/>
        <v>10.075630252100842</v>
      </c>
      <c r="L116" s="53">
        <v>19</v>
      </c>
      <c r="M116" s="16">
        <v>11.99</v>
      </c>
      <c r="N116" s="8">
        <v>50</v>
      </c>
      <c r="O116" s="45">
        <f t="shared" si="2"/>
        <v>17.984999999999999</v>
      </c>
      <c r="P116" s="10">
        <f t="shared" si="22"/>
        <v>1.2510425354462051</v>
      </c>
      <c r="Q116" s="58">
        <v>15</v>
      </c>
      <c r="R116" s="74">
        <f t="shared" si="23"/>
        <v>0</v>
      </c>
    </row>
    <row r="117" spans="1:18">
      <c r="A117" s="36" t="s">
        <v>40</v>
      </c>
      <c r="B117" s="37" t="s">
        <v>35</v>
      </c>
      <c r="C117" s="38" t="s">
        <v>54</v>
      </c>
      <c r="D117" s="9" t="s">
        <v>84</v>
      </c>
      <c r="E117" s="8"/>
      <c r="F117" s="2"/>
      <c r="G117" s="2"/>
      <c r="H117" s="2"/>
      <c r="I117" s="9"/>
      <c r="J117" s="8" t="s">
        <v>64</v>
      </c>
      <c r="K117" s="44">
        <f t="shared" si="24"/>
        <v>6.2941176470588243</v>
      </c>
      <c r="L117" s="53">
        <v>19</v>
      </c>
      <c r="M117" s="16">
        <v>7.49</v>
      </c>
      <c r="N117" s="8">
        <v>50</v>
      </c>
      <c r="O117" s="45">
        <f>M117*((100+N117)/100)</f>
        <v>11.234999999999999</v>
      </c>
      <c r="P117" s="10">
        <f t="shared" si="22"/>
        <v>1.3351134846461949</v>
      </c>
      <c r="Q117" s="58">
        <v>10</v>
      </c>
      <c r="R117" s="74">
        <f t="shared" si="23"/>
        <v>0</v>
      </c>
    </row>
    <row r="118" spans="1:18" hidden="1">
      <c r="A118" s="36" t="s">
        <v>40</v>
      </c>
      <c r="B118" s="37"/>
      <c r="C118" s="38"/>
      <c r="D118" s="9"/>
      <c r="E118" s="8"/>
      <c r="F118" s="2"/>
      <c r="G118" s="2"/>
      <c r="H118" s="2"/>
      <c r="I118" s="9"/>
      <c r="J118" s="8"/>
      <c r="K118" s="46">
        <f t="shared" si="24"/>
        <v>8.4033613445378155</v>
      </c>
      <c r="L118" s="54">
        <v>19</v>
      </c>
      <c r="M118" s="20">
        <v>10</v>
      </c>
      <c r="N118" s="21">
        <v>50</v>
      </c>
      <c r="O118" s="47">
        <f t="shared" ref="O118:O132" si="25">M118*((100+N118)/100)</f>
        <v>15</v>
      </c>
      <c r="P118" s="19">
        <f t="shared" si="22"/>
        <v>1</v>
      </c>
      <c r="Q118" s="59">
        <v>10</v>
      </c>
      <c r="R118" s="74">
        <f t="shared" si="23"/>
        <v>0</v>
      </c>
    </row>
    <row r="119" spans="1:18" hidden="1">
      <c r="A119" s="36" t="s">
        <v>40</v>
      </c>
      <c r="B119" s="37"/>
      <c r="C119" s="38"/>
      <c r="D119" s="9"/>
      <c r="E119" s="8"/>
      <c r="F119" s="2"/>
      <c r="G119" s="2"/>
      <c r="H119" s="2"/>
      <c r="I119" s="9"/>
      <c r="J119" s="8"/>
      <c r="K119" s="46">
        <f t="shared" si="24"/>
        <v>8.4033613445378155</v>
      </c>
      <c r="L119" s="54">
        <v>19</v>
      </c>
      <c r="M119" s="20">
        <v>10</v>
      </c>
      <c r="N119" s="21">
        <v>50</v>
      </c>
      <c r="O119" s="47">
        <f t="shared" si="25"/>
        <v>15</v>
      </c>
      <c r="P119" s="19">
        <f t="shared" si="22"/>
        <v>1</v>
      </c>
      <c r="Q119" s="59">
        <v>10</v>
      </c>
      <c r="R119" s="74">
        <f t="shared" si="23"/>
        <v>0</v>
      </c>
    </row>
    <row r="120" spans="1:18" hidden="1">
      <c r="A120" s="36" t="s">
        <v>40</v>
      </c>
      <c r="B120" s="37"/>
      <c r="C120" s="38"/>
      <c r="D120" s="9"/>
      <c r="E120" s="8"/>
      <c r="F120" s="2"/>
      <c r="G120" s="2"/>
      <c r="H120" s="2"/>
      <c r="I120" s="9"/>
      <c r="J120" s="8"/>
      <c r="K120" s="46">
        <f t="shared" si="24"/>
        <v>8.4033613445378155</v>
      </c>
      <c r="L120" s="54">
        <v>19</v>
      </c>
      <c r="M120" s="20">
        <v>10</v>
      </c>
      <c r="N120" s="21">
        <v>50</v>
      </c>
      <c r="O120" s="47">
        <f t="shared" si="25"/>
        <v>15</v>
      </c>
      <c r="P120" s="19">
        <f t="shared" si="22"/>
        <v>1</v>
      </c>
      <c r="Q120" s="59">
        <v>10</v>
      </c>
      <c r="R120" s="74">
        <f t="shared" si="23"/>
        <v>0</v>
      </c>
    </row>
    <row r="121" spans="1:18" hidden="1">
      <c r="A121" s="36" t="s">
        <v>40</v>
      </c>
      <c r="B121" s="37"/>
      <c r="C121" s="38"/>
      <c r="D121" s="9"/>
      <c r="E121" s="8"/>
      <c r="F121" s="2"/>
      <c r="G121" s="2"/>
      <c r="H121" s="2"/>
      <c r="I121" s="9"/>
      <c r="J121" s="8"/>
      <c r="K121" s="46">
        <f t="shared" si="24"/>
        <v>8.4033613445378155</v>
      </c>
      <c r="L121" s="54">
        <v>19</v>
      </c>
      <c r="M121" s="20">
        <v>10</v>
      </c>
      <c r="N121" s="21">
        <v>50</v>
      </c>
      <c r="O121" s="47">
        <f t="shared" si="25"/>
        <v>15</v>
      </c>
      <c r="P121" s="19">
        <f t="shared" si="22"/>
        <v>1</v>
      </c>
      <c r="Q121" s="59">
        <v>10</v>
      </c>
      <c r="R121" s="74">
        <f t="shared" si="23"/>
        <v>0</v>
      </c>
    </row>
    <row r="122" spans="1:18" hidden="1">
      <c r="A122" s="36" t="s">
        <v>40</v>
      </c>
      <c r="B122" s="37"/>
      <c r="C122" s="38"/>
      <c r="D122" s="9"/>
      <c r="E122" s="8"/>
      <c r="F122" s="2"/>
      <c r="G122" s="2"/>
      <c r="H122" s="2"/>
      <c r="I122" s="9"/>
      <c r="J122" s="8"/>
      <c r="K122" s="46">
        <f t="shared" si="24"/>
        <v>8.4033613445378155</v>
      </c>
      <c r="L122" s="54">
        <v>19</v>
      </c>
      <c r="M122" s="20">
        <v>10</v>
      </c>
      <c r="N122" s="21">
        <v>50</v>
      </c>
      <c r="O122" s="47">
        <f t="shared" si="25"/>
        <v>15</v>
      </c>
      <c r="P122" s="19">
        <f t="shared" si="22"/>
        <v>1</v>
      </c>
      <c r="Q122" s="59">
        <v>10</v>
      </c>
      <c r="R122" s="74">
        <f t="shared" si="23"/>
        <v>0</v>
      </c>
    </row>
    <row r="123" spans="1:18" hidden="1">
      <c r="A123" s="36" t="s">
        <v>40</v>
      </c>
      <c r="B123" s="37"/>
      <c r="C123" s="38"/>
      <c r="D123" s="9"/>
      <c r="E123" s="8"/>
      <c r="F123" s="2"/>
      <c r="G123" s="2"/>
      <c r="H123" s="2"/>
      <c r="I123" s="9"/>
      <c r="J123" s="8"/>
      <c r="K123" s="46">
        <f t="shared" si="24"/>
        <v>8.4033613445378155</v>
      </c>
      <c r="L123" s="54">
        <v>19</v>
      </c>
      <c r="M123" s="20">
        <v>10</v>
      </c>
      <c r="N123" s="21">
        <v>50</v>
      </c>
      <c r="O123" s="47">
        <f t="shared" si="25"/>
        <v>15</v>
      </c>
      <c r="P123" s="19">
        <f t="shared" si="22"/>
        <v>1</v>
      </c>
      <c r="Q123" s="59">
        <v>10</v>
      </c>
      <c r="R123" s="74">
        <f t="shared" si="23"/>
        <v>0</v>
      </c>
    </row>
    <row r="124" spans="1:18" hidden="1">
      <c r="A124" s="36" t="s">
        <v>40</v>
      </c>
      <c r="B124" s="37"/>
      <c r="C124" s="38"/>
      <c r="D124" s="9"/>
      <c r="E124" s="8"/>
      <c r="F124" s="2"/>
      <c r="G124" s="2"/>
      <c r="H124" s="2"/>
      <c r="I124" s="9"/>
      <c r="J124" s="8"/>
      <c r="K124" s="46">
        <f t="shared" si="24"/>
        <v>8.4033613445378155</v>
      </c>
      <c r="L124" s="54">
        <v>19</v>
      </c>
      <c r="M124" s="20">
        <v>10</v>
      </c>
      <c r="N124" s="21">
        <v>50</v>
      </c>
      <c r="O124" s="47">
        <f t="shared" si="25"/>
        <v>15</v>
      </c>
      <c r="P124" s="19">
        <f t="shared" si="22"/>
        <v>1</v>
      </c>
      <c r="Q124" s="59">
        <v>10</v>
      </c>
      <c r="R124" s="74">
        <f t="shared" si="23"/>
        <v>0</v>
      </c>
    </row>
    <row r="125" spans="1:18" hidden="1">
      <c r="A125" s="36" t="s">
        <v>40</v>
      </c>
      <c r="B125" s="37"/>
      <c r="C125" s="38"/>
      <c r="D125" s="9"/>
      <c r="E125" s="8"/>
      <c r="F125" s="2"/>
      <c r="G125" s="2"/>
      <c r="H125" s="2"/>
      <c r="I125" s="9"/>
      <c r="J125" s="8"/>
      <c r="K125" s="46">
        <f t="shared" si="24"/>
        <v>8.4033613445378155</v>
      </c>
      <c r="L125" s="54">
        <v>19</v>
      </c>
      <c r="M125" s="20">
        <v>10</v>
      </c>
      <c r="N125" s="21">
        <v>50</v>
      </c>
      <c r="O125" s="47">
        <f t="shared" si="25"/>
        <v>15</v>
      </c>
      <c r="P125" s="19">
        <f t="shared" si="22"/>
        <v>1</v>
      </c>
      <c r="Q125" s="59">
        <v>10</v>
      </c>
      <c r="R125" s="74">
        <f t="shared" si="23"/>
        <v>0</v>
      </c>
    </row>
    <row r="126" spans="1:18" hidden="1">
      <c r="A126" s="36" t="s">
        <v>40</v>
      </c>
      <c r="B126" s="37"/>
      <c r="C126" s="38"/>
      <c r="D126" s="9"/>
      <c r="E126" s="8"/>
      <c r="F126" s="2"/>
      <c r="G126" s="2"/>
      <c r="H126" s="2"/>
      <c r="I126" s="9"/>
      <c r="J126" s="8"/>
      <c r="K126" s="46">
        <f t="shared" si="24"/>
        <v>8.4033613445378155</v>
      </c>
      <c r="L126" s="54">
        <v>19</v>
      </c>
      <c r="M126" s="20">
        <v>10</v>
      </c>
      <c r="N126" s="21">
        <v>50</v>
      </c>
      <c r="O126" s="47">
        <f t="shared" si="25"/>
        <v>15</v>
      </c>
      <c r="P126" s="19">
        <f t="shared" si="22"/>
        <v>1</v>
      </c>
      <c r="Q126" s="59">
        <v>10</v>
      </c>
      <c r="R126" s="74">
        <f t="shared" si="23"/>
        <v>0</v>
      </c>
    </row>
    <row r="127" spans="1:18" hidden="1">
      <c r="A127" s="36" t="s">
        <v>40</v>
      </c>
      <c r="B127" s="37"/>
      <c r="C127" s="38"/>
      <c r="D127" s="9"/>
      <c r="E127" s="8"/>
      <c r="F127" s="2"/>
      <c r="G127" s="2"/>
      <c r="H127" s="2"/>
      <c r="I127" s="9"/>
      <c r="J127" s="8"/>
      <c r="K127" s="46">
        <f t="shared" si="24"/>
        <v>8.4033613445378155</v>
      </c>
      <c r="L127" s="54">
        <v>19</v>
      </c>
      <c r="M127" s="20">
        <v>10</v>
      </c>
      <c r="N127" s="21">
        <v>50</v>
      </c>
      <c r="O127" s="47">
        <f t="shared" si="25"/>
        <v>15</v>
      </c>
      <c r="P127" s="19">
        <f t="shared" si="22"/>
        <v>1</v>
      </c>
      <c r="Q127" s="59">
        <v>10</v>
      </c>
      <c r="R127" s="74">
        <f t="shared" si="23"/>
        <v>0</v>
      </c>
    </row>
    <row r="128" spans="1:18" hidden="1">
      <c r="A128" s="36" t="s">
        <v>40</v>
      </c>
      <c r="B128" s="37"/>
      <c r="C128" s="38"/>
      <c r="D128" s="9"/>
      <c r="E128" s="8"/>
      <c r="F128" s="2"/>
      <c r="G128" s="2"/>
      <c r="H128" s="2"/>
      <c r="I128" s="9"/>
      <c r="J128" s="8"/>
      <c r="K128" s="46">
        <f t="shared" si="24"/>
        <v>8.4033613445378155</v>
      </c>
      <c r="L128" s="54">
        <v>19</v>
      </c>
      <c r="M128" s="20">
        <v>10</v>
      </c>
      <c r="N128" s="21">
        <v>50</v>
      </c>
      <c r="O128" s="47">
        <f t="shared" si="25"/>
        <v>15</v>
      </c>
      <c r="P128" s="19">
        <f t="shared" si="22"/>
        <v>1</v>
      </c>
      <c r="Q128" s="59">
        <v>10</v>
      </c>
      <c r="R128" s="74">
        <f t="shared" si="23"/>
        <v>0</v>
      </c>
    </row>
    <row r="129" spans="1:18" hidden="1">
      <c r="A129" s="36" t="s">
        <v>40</v>
      </c>
      <c r="B129" s="37"/>
      <c r="C129" s="38"/>
      <c r="D129" s="9"/>
      <c r="E129" s="8"/>
      <c r="F129" s="2"/>
      <c r="G129" s="2"/>
      <c r="H129" s="2"/>
      <c r="I129" s="9"/>
      <c r="J129" s="8"/>
      <c r="K129" s="46">
        <f t="shared" si="24"/>
        <v>8.4033613445378155</v>
      </c>
      <c r="L129" s="54">
        <v>19</v>
      </c>
      <c r="M129" s="20">
        <v>10</v>
      </c>
      <c r="N129" s="21">
        <v>50</v>
      </c>
      <c r="O129" s="47">
        <f t="shared" si="25"/>
        <v>15</v>
      </c>
      <c r="P129" s="19">
        <f t="shared" si="22"/>
        <v>1</v>
      </c>
      <c r="Q129" s="59">
        <v>10</v>
      </c>
      <c r="R129" s="74">
        <f t="shared" si="23"/>
        <v>0</v>
      </c>
    </row>
    <row r="130" spans="1:18" hidden="1">
      <c r="A130" s="36" t="s">
        <v>40</v>
      </c>
      <c r="B130" s="37"/>
      <c r="C130" s="38"/>
      <c r="D130" s="9"/>
      <c r="E130" s="8"/>
      <c r="F130" s="2"/>
      <c r="G130" s="2"/>
      <c r="H130" s="2"/>
      <c r="I130" s="9"/>
      <c r="J130" s="8"/>
      <c r="K130" s="46">
        <f t="shared" si="24"/>
        <v>8.4033613445378155</v>
      </c>
      <c r="L130" s="54">
        <v>19</v>
      </c>
      <c r="M130" s="20">
        <v>10</v>
      </c>
      <c r="N130" s="21">
        <v>50</v>
      </c>
      <c r="O130" s="47">
        <f t="shared" si="25"/>
        <v>15</v>
      </c>
      <c r="P130" s="19">
        <f t="shared" si="22"/>
        <v>1</v>
      </c>
      <c r="Q130" s="59">
        <v>10</v>
      </c>
      <c r="R130" s="74">
        <f t="shared" si="23"/>
        <v>0</v>
      </c>
    </row>
    <row r="131" spans="1:18" hidden="1">
      <c r="A131" s="36" t="s">
        <v>40</v>
      </c>
      <c r="B131" s="37"/>
      <c r="C131" s="38"/>
      <c r="D131" s="9"/>
      <c r="E131" s="8"/>
      <c r="F131" s="2"/>
      <c r="G131" s="2"/>
      <c r="H131" s="2"/>
      <c r="I131" s="9"/>
      <c r="J131" s="8"/>
      <c r="K131" s="46">
        <f t="shared" si="24"/>
        <v>8.4033613445378155</v>
      </c>
      <c r="L131" s="54">
        <v>19</v>
      </c>
      <c r="M131" s="20">
        <v>10</v>
      </c>
      <c r="N131" s="21">
        <v>50</v>
      </c>
      <c r="O131" s="47">
        <f t="shared" si="25"/>
        <v>15</v>
      </c>
      <c r="P131" s="19">
        <f t="shared" si="22"/>
        <v>1</v>
      </c>
      <c r="Q131" s="59">
        <v>10</v>
      </c>
      <c r="R131" s="74">
        <f t="shared" si="23"/>
        <v>0</v>
      </c>
    </row>
    <row r="132" spans="1:18" hidden="1">
      <c r="A132" s="36" t="s">
        <v>40</v>
      </c>
      <c r="B132" s="37"/>
      <c r="C132" s="38"/>
      <c r="D132" s="9"/>
      <c r="E132" s="8"/>
      <c r="F132" s="2"/>
      <c r="G132" s="2"/>
      <c r="H132" s="2"/>
      <c r="I132" s="9"/>
      <c r="J132" s="8"/>
      <c r="K132" s="46">
        <f t="shared" si="24"/>
        <v>8.4033613445378155</v>
      </c>
      <c r="L132" s="54">
        <v>19</v>
      </c>
      <c r="M132" s="20">
        <v>10</v>
      </c>
      <c r="N132" s="21">
        <v>50</v>
      </c>
      <c r="O132" s="47">
        <f t="shared" si="25"/>
        <v>15</v>
      </c>
      <c r="P132" s="19">
        <f t="shared" si="22"/>
        <v>1</v>
      </c>
      <c r="Q132" s="59">
        <v>10</v>
      </c>
      <c r="R132" s="74">
        <f t="shared" si="23"/>
        <v>0</v>
      </c>
    </row>
    <row r="133" spans="1:18">
      <c r="A133" s="32" t="s">
        <v>105</v>
      </c>
      <c r="B133" s="24" t="s">
        <v>105</v>
      </c>
      <c r="C133" s="26" t="s">
        <v>105</v>
      </c>
      <c r="D133" s="12" t="s">
        <v>105</v>
      </c>
      <c r="E133" s="11" t="s">
        <v>105</v>
      </c>
      <c r="F133" s="22" t="s">
        <v>105</v>
      </c>
      <c r="G133" s="22" t="s">
        <v>105</v>
      </c>
      <c r="H133" s="22" t="s">
        <v>105</v>
      </c>
      <c r="I133" s="12" t="s">
        <v>105</v>
      </c>
      <c r="J133" s="11" t="s">
        <v>105</v>
      </c>
      <c r="K133" s="13" t="s">
        <v>105</v>
      </c>
      <c r="L133" s="63" t="s">
        <v>105</v>
      </c>
      <c r="M133" s="17" t="s">
        <v>105</v>
      </c>
      <c r="N133" s="11" t="s">
        <v>105</v>
      </c>
      <c r="O133" s="17" t="s">
        <v>105</v>
      </c>
      <c r="P133" s="31" t="s">
        <v>105</v>
      </c>
      <c r="Q133" s="17" t="s">
        <v>105</v>
      </c>
      <c r="R133" s="70" t="s">
        <v>105</v>
      </c>
    </row>
    <row r="134" spans="1:18">
      <c r="A134" s="36" t="s">
        <v>38</v>
      </c>
      <c r="B134" s="37" t="s">
        <v>39</v>
      </c>
      <c r="C134" s="38"/>
      <c r="D134" s="9" t="s">
        <v>84</v>
      </c>
      <c r="E134" s="8"/>
      <c r="F134" s="2"/>
      <c r="G134" s="2"/>
      <c r="H134" s="2"/>
      <c r="I134" s="9"/>
      <c r="J134" s="8" t="s">
        <v>64</v>
      </c>
      <c r="K134" s="44">
        <f>M134/((100+L134)/100)</f>
        <v>10.075630252100842</v>
      </c>
      <c r="L134" s="53">
        <v>19</v>
      </c>
      <c r="M134" s="16">
        <v>11.99</v>
      </c>
      <c r="N134" s="8">
        <v>50</v>
      </c>
      <c r="O134" s="45">
        <f t="shared" si="2"/>
        <v>17.984999999999999</v>
      </c>
      <c r="P134" s="10">
        <f t="shared" ref="P134:P153" si="26">Q134/M134</f>
        <v>0.8340283569641368</v>
      </c>
      <c r="Q134" s="58">
        <v>10</v>
      </c>
      <c r="R134" s="74">
        <f t="shared" ref="R134:R153" si="27">I134*Q134</f>
        <v>0</v>
      </c>
    </row>
    <row r="135" spans="1:18">
      <c r="A135" s="36" t="s">
        <v>38</v>
      </c>
      <c r="B135" s="37" t="s">
        <v>48</v>
      </c>
      <c r="C135" s="38"/>
      <c r="D135" s="9" t="s">
        <v>84</v>
      </c>
      <c r="E135" s="8"/>
      <c r="F135" s="2"/>
      <c r="G135" s="2"/>
      <c r="H135" s="2"/>
      <c r="I135" s="9"/>
      <c r="J135" s="8" t="s">
        <v>64</v>
      </c>
      <c r="K135" s="44">
        <f t="shared" ref="K135:K153" si="28">M135/((100+L135)/100)</f>
        <v>9.2352941176470598</v>
      </c>
      <c r="L135" s="53">
        <v>19</v>
      </c>
      <c r="M135" s="16">
        <v>10.99</v>
      </c>
      <c r="N135" s="8">
        <v>50</v>
      </c>
      <c r="O135" s="45">
        <f t="shared" si="2"/>
        <v>16.484999999999999</v>
      </c>
      <c r="P135" s="10">
        <f t="shared" si="26"/>
        <v>0.90991810737033663</v>
      </c>
      <c r="Q135" s="58">
        <v>10</v>
      </c>
      <c r="R135" s="74">
        <f t="shared" si="27"/>
        <v>0</v>
      </c>
    </row>
    <row r="136" spans="1:18">
      <c r="A136" s="36" t="s">
        <v>38</v>
      </c>
      <c r="B136" s="37" t="s">
        <v>46</v>
      </c>
      <c r="C136" s="38"/>
      <c r="D136" s="9" t="s">
        <v>84</v>
      </c>
      <c r="E136" s="8"/>
      <c r="F136" s="2"/>
      <c r="G136" s="2"/>
      <c r="H136" s="2"/>
      <c r="I136" s="9"/>
      <c r="J136" s="8" t="s">
        <v>64</v>
      </c>
      <c r="K136" s="44">
        <f t="shared" si="28"/>
        <v>8.3949579831932777</v>
      </c>
      <c r="L136" s="53">
        <v>19</v>
      </c>
      <c r="M136" s="16">
        <v>9.99</v>
      </c>
      <c r="N136" s="8">
        <v>50</v>
      </c>
      <c r="O136" s="45">
        <f t="shared" si="2"/>
        <v>14.984999999999999</v>
      </c>
      <c r="P136" s="10">
        <f t="shared" si="26"/>
        <v>1.0010010010010011</v>
      </c>
      <c r="Q136" s="58">
        <v>10</v>
      </c>
      <c r="R136" s="74">
        <f t="shared" si="27"/>
        <v>0</v>
      </c>
    </row>
    <row r="137" spans="1:18">
      <c r="A137" s="36" t="s">
        <v>38</v>
      </c>
      <c r="B137" s="37" t="s">
        <v>45</v>
      </c>
      <c r="C137" s="38"/>
      <c r="D137" s="9" t="s">
        <v>84</v>
      </c>
      <c r="E137" s="8"/>
      <c r="F137" s="2"/>
      <c r="G137" s="2"/>
      <c r="H137" s="2"/>
      <c r="I137" s="9"/>
      <c r="J137" s="8" t="s">
        <v>64</v>
      </c>
      <c r="K137" s="44">
        <f t="shared" si="28"/>
        <v>7.5546218487394965</v>
      </c>
      <c r="L137" s="53">
        <v>19</v>
      </c>
      <c r="M137" s="16">
        <v>8.99</v>
      </c>
      <c r="N137" s="8">
        <v>50</v>
      </c>
      <c r="O137" s="45">
        <f t="shared" si="2"/>
        <v>13.484999999999999</v>
      </c>
      <c r="P137" s="10">
        <f t="shared" si="26"/>
        <v>1.1123470522803114</v>
      </c>
      <c r="Q137" s="58">
        <v>10</v>
      </c>
      <c r="R137" s="74">
        <f t="shared" si="27"/>
        <v>0</v>
      </c>
    </row>
    <row r="138" spans="1:18">
      <c r="A138" s="36" t="s">
        <v>38</v>
      </c>
      <c r="B138" s="37" t="s">
        <v>47</v>
      </c>
      <c r="C138" s="38"/>
      <c r="D138" s="9" t="s">
        <v>84</v>
      </c>
      <c r="E138" s="8"/>
      <c r="F138" s="2"/>
      <c r="G138" s="2"/>
      <c r="H138" s="2"/>
      <c r="I138" s="9"/>
      <c r="J138" s="8" t="s">
        <v>64</v>
      </c>
      <c r="K138" s="55">
        <f t="shared" si="28"/>
        <v>7.5546218487394965</v>
      </c>
      <c r="L138" s="56">
        <v>19</v>
      </c>
      <c r="M138" s="49">
        <v>8.99</v>
      </c>
      <c r="N138" s="50">
        <v>50</v>
      </c>
      <c r="O138" s="51">
        <f t="shared" si="2"/>
        <v>13.484999999999999</v>
      </c>
      <c r="P138" s="48">
        <f t="shared" si="26"/>
        <v>1.1123470522803114</v>
      </c>
      <c r="Q138" s="60">
        <v>10</v>
      </c>
      <c r="R138" s="74">
        <f t="shared" si="27"/>
        <v>0</v>
      </c>
    </row>
    <row r="139" spans="1:18" hidden="1">
      <c r="A139" s="36" t="s">
        <v>38</v>
      </c>
      <c r="B139" s="40"/>
      <c r="C139" s="41"/>
      <c r="D139" s="9"/>
      <c r="E139" s="8"/>
      <c r="F139" s="2"/>
      <c r="G139" s="2"/>
      <c r="H139" s="2"/>
      <c r="I139" s="9"/>
      <c r="J139" s="8"/>
      <c r="K139" s="46">
        <f t="shared" si="28"/>
        <v>8.4033613445378155</v>
      </c>
      <c r="L139" s="54">
        <v>19</v>
      </c>
      <c r="M139" s="20">
        <v>10</v>
      </c>
      <c r="N139" s="21">
        <v>50</v>
      </c>
      <c r="O139" s="47">
        <f t="shared" ref="O139:O153" si="29">M139*((100+N139)/100)</f>
        <v>15</v>
      </c>
      <c r="P139" s="19">
        <f t="shared" si="26"/>
        <v>1</v>
      </c>
      <c r="Q139" s="59">
        <v>10</v>
      </c>
      <c r="R139" s="74">
        <f t="shared" si="27"/>
        <v>0</v>
      </c>
    </row>
    <row r="140" spans="1:18" hidden="1">
      <c r="A140" s="36" t="s">
        <v>38</v>
      </c>
      <c r="B140" s="40"/>
      <c r="C140" s="41"/>
      <c r="D140" s="9"/>
      <c r="E140" s="8"/>
      <c r="F140" s="2"/>
      <c r="G140" s="2"/>
      <c r="H140" s="2"/>
      <c r="I140" s="9"/>
      <c r="J140" s="8"/>
      <c r="K140" s="46">
        <f t="shared" si="28"/>
        <v>8.4033613445378155</v>
      </c>
      <c r="L140" s="54">
        <v>19</v>
      </c>
      <c r="M140" s="20">
        <v>10</v>
      </c>
      <c r="N140" s="21">
        <v>50</v>
      </c>
      <c r="O140" s="47">
        <f t="shared" si="29"/>
        <v>15</v>
      </c>
      <c r="P140" s="19">
        <f t="shared" si="26"/>
        <v>1</v>
      </c>
      <c r="Q140" s="59">
        <v>10</v>
      </c>
      <c r="R140" s="74">
        <f t="shared" si="27"/>
        <v>0</v>
      </c>
    </row>
    <row r="141" spans="1:18" hidden="1">
      <c r="A141" s="36" t="s">
        <v>38</v>
      </c>
      <c r="B141" s="40"/>
      <c r="C141" s="41"/>
      <c r="D141" s="9"/>
      <c r="E141" s="8"/>
      <c r="F141" s="2"/>
      <c r="G141" s="2"/>
      <c r="H141" s="2"/>
      <c r="I141" s="9"/>
      <c r="J141" s="8"/>
      <c r="K141" s="46">
        <f t="shared" si="28"/>
        <v>8.4033613445378155</v>
      </c>
      <c r="L141" s="54">
        <v>19</v>
      </c>
      <c r="M141" s="20">
        <v>10</v>
      </c>
      <c r="N141" s="21">
        <v>50</v>
      </c>
      <c r="O141" s="47">
        <f t="shared" si="29"/>
        <v>15</v>
      </c>
      <c r="P141" s="19">
        <f t="shared" si="26"/>
        <v>1</v>
      </c>
      <c r="Q141" s="59">
        <v>10</v>
      </c>
      <c r="R141" s="74">
        <f t="shared" si="27"/>
        <v>0</v>
      </c>
    </row>
    <row r="142" spans="1:18" hidden="1">
      <c r="A142" s="36" t="s">
        <v>38</v>
      </c>
      <c r="B142" s="40"/>
      <c r="C142" s="41"/>
      <c r="D142" s="9"/>
      <c r="E142" s="8"/>
      <c r="F142" s="2"/>
      <c r="G142" s="2"/>
      <c r="H142" s="2"/>
      <c r="I142" s="9"/>
      <c r="J142" s="8"/>
      <c r="K142" s="46">
        <f t="shared" si="28"/>
        <v>8.4033613445378155</v>
      </c>
      <c r="L142" s="54">
        <v>19</v>
      </c>
      <c r="M142" s="20">
        <v>10</v>
      </c>
      <c r="N142" s="21">
        <v>50</v>
      </c>
      <c r="O142" s="47">
        <f t="shared" si="29"/>
        <v>15</v>
      </c>
      <c r="P142" s="19">
        <f t="shared" si="26"/>
        <v>1</v>
      </c>
      <c r="Q142" s="59">
        <v>10</v>
      </c>
      <c r="R142" s="74">
        <f t="shared" si="27"/>
        <v>0</v>
      </c>
    </row>
    <row r="143" spans="1:18" hidden="1">
      <c r="A143" s="36" t="s">
        <v>38</v>
      </c>
      <c r="B143" s="40"/>
      <c r="C143" s="41"/>
      <c r="D143" s="9"/>
      <c r="E143" s="8"/>
      <c r="F143" s="2"/>
      <c r="G143" s="2"/>
      <c r="H143" s="2"/>
      <c r="I143" s="9"/>
      <c r="J143" s="8"/>
      <c r="K143" s="46">
        <f t="shared" si="28"/>
        <v>8.4033613445378155</v>
      </c>
      <c r="L143" s="54">
        <v>19</v>
      </c>
      <c r="M143" s="20">
        <v>10</v>
      </c>
      <c r="N143" s="21">
        <v>50</v>
      </c>
      <c r="O143" s="47">
        <f t="shared" si="29"/>
        <v>15</v>
      </c>
      <c r="P143" s="19">
        <f t="shared" si="26"/>
        <v>1</v>
      </c>
      <c r="Q143" s="59">
        <v>10</v>
      </c>
      <c r="R143" s="74">
        <f t="shared" si="27"/>
        <v>0</v>
      </c>
    </row>
    <row r="144" spans="1:18" hidden="1">
      <c r="A144" s="36" t="s">
        <v>38</v>
      </c>
      <c r="B144" s="40"/>
      <c r="C144" s="41"/>
      <c r="D144" s="9"/>
      <c r="E144" s="8"/>
      <c r="F144" s="2"/>
      <c r="G144" s="2"/>
      <c r="H144" s="2"/>
      <c r="I144" s="9"/>
      <c r="J144" s="8"/>
      <c r="K144" s="46">
        <f t="shared" si="28"/>
        <v>8.4033613445378155</v>
      </c>
      <c r="L144" s="54">
        <v>19</v>
      </c>
      <c r="M144" s="20">
        <v>10</v>
      </c>
      <c r="N144" s="21">
        <v>50</v>
      </c>
      <c r="O144" s="47">
        <f t="shared" si="29"/>
        <v>15</v>
      </c>
      <c r="P144" s="19">
        <f t="shared" si="26"/>
        <v>1</v>
      </c>
      <c r="Q144" s="59">
        <v>10</v>
      </c>
      <c r="R144" s="74">
        <f t="shared" si="27"/>
        <v>0</v>
      </c>
    </row>
    <row r="145" spans="1:18" hidden="1">
      <c r="A145" s="36" t="s">
        <v>38</v>
      </c>
      <c r="B145" s="40"/>
      <c r="C145" s="41"/>
      <c r="D145" s="9"/>
      <c r="E145" s="8"/>
      <c r="F145" s="2"/>
      <c r="G145" s="2"/>
      <c r="H145" s="2"/>
      <c r="I145" s="9"/>
      <c r="J145" s="8"/>
      <c r="K145" s="46">
        <f t="shared" si="28"/>
        <v>8.4033613445378155</v>
      </c>
      <c r="L145" s="54">
        <v>19</v>
      </c>
      <c r="M145" s="20">
        <v>10</v>
      </c>
      <c r="N145" s="21">
        <v>50</v>
      </c>
      <c r="O145" s="47">
        <f t="shared" si="29"/>
        <v>15</v>
      </c>
      <c r="P145" s="19">
        <f t="shared" si="26"/>
        <v>1</v>
      </c>
      <c r="Q145" s="59">
        <v>10</v>
      </c>
      <c r="R145" s="74">
        <f t="shared" si="27"/>
        <v>0</v>
      </c>
    </row>
    <row r="146" spans="1:18" hidden="1">
      <c r="A146" s="36" t="s">
        <v>38</v>
      </c>
      <c r="B146" s="40"/>
      <c r="C146" s="41"/>
      <c r="D146" s="9"/>
      <c r="E146" s="8"/>
      <c r="F146" s="2"/>
      <c r="G146" s="2"/>
      <c r="H146" s="2"/>
      <c r="I146" s="9"/>
      <c r="J146" s="8"/>
      <c r="K146" s="46">
        <f t="shared" si="28"/>
        <v>8.4033613445378155</v>
      </c>
      <c r="L146" s="54">
        <v>19</v>
      </c>
      <c r="M146" s="20">
        <v>10</v>
      </c>
      <c r="N146" s="21">
        <v>50</v>
      </c>
      <c r="O146" s="47">
        <f t="shared" si="29"/>
        <v>15</v>
      </c>
      <c r="P146" s="19">
        <f t="shared" si="26"/>
        <v>1</v>
      </c>
      <c r="Q146" s="59">
        <v>10</v>
      </c>
      <c r="R146" s="74">
        <f t="shared" si="27"/>
        <v>0</v>
      </c>
    </row>
    <row r="147" spans="1:18" hidden="1">
      <c r="A147" s="36" t="s">
        <v>38</v>
      </c>
      <c r="B147" s="40"/>
      <c r="C147" s="41"/>
      <c r="D147" s="9"/>
      <c r="E147" s="8"/>
      <c r="F147" s="2"/>
      <c r="G147" s="2"/>
      <c r="H147" s="2"/>
      <c r="I147" s="9"/>
      <c r="J147" s="8"/>
      <c r="K147" s="46">
        <f t="shared" si="28"/>
        <v>8.4033613445378155</v>
      </c>
      <c r="L147" s="54">
        <v>19</v>
      </c>
      <c r="M147" s="20">
        <v>10</v>
      </c>
      <c r="N147" s="21">
        <v>50</v>
      </c>
      <c r="O147" s="47">
        <f t="shared" si="29"/>
        <v>15</v>
      </c>
      <c r="P147" s="19">
        <f t="shared" si="26"/>
        <v>1</v>
      </c>
      <c r="Q147" s="59">
        <v>10</v>
      </c>
      <c r="R147" s="74">
        <f t="shared" si="27"/>
        <v>0</v>
      </c>
    </row>
    <row r="148" spans="1:18" hidden="1">
      <c r="A148" s="36" t="s">
        <v>38</v>
      </c>
      <c r="B148" s="40"/>
      <c r="C148" s="41"/>
      <c r="D148" s="9"/>
      <c r="E148" s="8"/>
      <c r="F148" s="2"/>
      <c r="G148" s="2"/>
      <c r="H148" s="2"/>
      <c r="I148" s="9"/>
      <c r="J148" s="8"/>
      <c r="K148" s="46">
        <f t="shared" si="28"/>
        <v>8.4033613445378155</v>
      </c>
      <c r="L148" s="54">
        <v>19</v>
      </c>
      <c r="M148" s="20">
        <v>10</v>
      </c>
      <c r="N148" s="21">
        <v>50</v>
      </c>
      <c r="O148" s="47">
        <f t="shared" si="29"/>
        <v>15</v>
      </c>
      <c r="P148" s="19">
        <f t="shared" si="26"/>
        <v>1</v>
      </c>
      <c r="Q148" s="59">
        <v>10</v>
      </c>
      <c r="R148" s="74">
        <f t="shared" si="27"/>
        <v>0</v>
      </c>
    </row>
    <row r="149" spans="1:18" hidden="1">
      <c r="A149" s="36" t="s">
        <v>38</v>
      </c>
      <c r="B149" s="40"/>
      <c r="C149" s="41"/>
      <c r="D149" s="9"/>
      <c r="E149" s="8"/>
      <c r="F149" s="2"/>
      <c r="G149" s="2"/>
      <c r="H149" s="2"/>
      <c r="I149" s="9"/>
      <c r="J149" s="8"/>
      <c r="K149" s="46">
        <f t="shared" si="28"/>
        <v>8.4033613445378155</v>
      </c>
      <c r="L149" s="54">
        <v>19</v>
      </c>
      <c r="M149" s="20">
        <v>10</v>
      </c>
      <c r="N149" s="21">
        <v>50</v>
      </c>
      <c r="O149" s="47">
        <f t="shared" si="29"/>
        <v>15</v>
      </c>
      <c r="P149" s="19">
        <f t="shared" si="26"/>
        <v>1</v>
      </c>
      <c r="Q149" s="59">
        <v>10</v>
      </c>
      <c r="R149" s="74">
        <f t="shared" si="27"/>
        <v>0</v>
      </c>
    </row>
    <row r="150" spans="1:18" hidden="1">
      <c r="A150" s="36" t="s">
        <v>38</v>
      </c>
      <c r="B150" s="40"/>
      <c r="C150" s="41"/>
      <c r="D150" s="9"/>
      <c r="E150" s="8"/>
      <c r="F150" s="2"/>
      <c r="G150" s="2"/>
      <c r="H150" s="2"/>
      <c r="I150" s="9"/>
      <c r="J150" s="8"/>
      <c r="K150" s="46">
        <f t="shared" si="28"/>
        <v>8.4033613445378155</v>
      </c>
      <c r="L150" s="54">
        <v>19</v>
      </c>
      <c r="M150" s="20">
        <v>10</v>
      </c>
      <c r="N150" s="21">
        <v>50</v>
      </c>
      <c r="O150" s="47">
        <f t="shared" si="29"/>
        <v>15</v>
      </c>
      <c r="P150" s="19">
        <f t="shared" si="26"/>
        <v>1</v>
      </c>
      <c r="Q150" s="59">
        <v>10</v>
      </c>
      <c r="R150" s="74">
        <f t="shared" si="27"/>
        <v>0</v>
      </c>
    </row>
    <row r="151" spans="1:18" hidden="1">
      <c r="A151" s="36" t="s">
        <v>38</v>
      </c>
      <c r="B151" s="40"/>
      <c r="C151" s="41"/>
      <c r="D151" s="9"/>
      <c r="E151" s="8"/>
      <c r="F151" s="2"/>
      <c r="G151" s="2"/>
      <c r="H151" s="2"/>
      <c r="I151" s="9"/>
      <c r="J151" s="8"/>
      <c r="K151" s="46">
        <f t="shared" si="28"/>
        <v>8.4033613445378155</v>
      </c>
      <c r="L151" s="54">
        <v>19</v>
      </c>
      <c r="M151" s="20">
        <v>10</v>
      </c>
      <c r="N151" s="21">
        <v>50</v>
      </c>
      <c r="O151" s="47">
        <f t="shared" si="29"/>
        <v>15</v>
      </c>
      <c r="P151" s="19">
        <f t="shared" si="26"/>
        <v>1</v>
      </c>
      <c r="Q151" s="59">
        <v>10</v>
      </c>
      <c r="R151" s="74">
        <f t="shared" si="27"/>
        <v>0</v>
      </c>
    </row>
    <row r="152" spans="1:18" hidden="1">
      <c r="A152" s="36" t="s">
        <v>38</v>
      </c>
      <c r="B152" s="40"/>
      <c r="C152" s="41"/>
      <c r="D152" s="9"/>
      <c r="E152" s="8"/>
      <c r="F152" s="2"/>
      <c r="G152" s="2"/>
      <c r="H152" s="2"/>
      <c r="I152" s="9"/>
      <c r="J152" s="8"/>
      <c r="K152" s="46">
        <f t="shared" si="28"/>
        <v>8.4033613445378155</v>
      </c>
      <c r="L152" s="54">
        <v>19</v>
      </c>
      <c r="M152" s="20">
        <v>10</v>
      </c>
      <c r="N152" s="21">
        <v>50</v>
      </c>
      <c r="O152" s="47">
        <f t="shared" si="29"/>
        <v>15</v>
      </c>
      <c r="P152" s="19">
        <f t="shared" si="26"/>
        <v>1</v>
      </c>
      <c r="Q152" s="59">
        <v>10</v>
      </c>
      <c r="R152" s="74">
        <f t="shared" si="27"/>
        <v>0</v>
      </c>
    </row>
    <row r="153" spans="1:18" hidden="1">
      <c r="A153" s="36" t="s">
        <v>38</v>
      </c>
      <c r="B153" s="40"/>
      <c r="C153" s="41"/>
      <c r="D153" s="9"/>
      <c r="E153" s="8"/>
      <c r="F153" s="2"/>
      <c r="G153" s="2"/>
      <c r="H153" s="2"/>
      <c r="I153" s="9"/>
      <c r="J153" s="8"/>
      <c r="K153" s="46">
        <f t="shared" si="28"/>
        <v>8.4033613445378155</v>
      </c>
      <c r="L153" s="54">
        <v>19</v>
      </c>
      <c r="M153" s="20">
        <v>10</v>
      </c>
      <c r="N153" s="21">
        <v>50</v>
      </c>
      <c r="O153" s="47">
        <f t="shared" si="29"/>
        <v>15</v>
      </c>
      <c r="P153" s="19">
        <f t="shared" si="26"/>
        <v>1</v>
      </c>
      <c r="Q153" s="59">
        <v>10</v>
      </c>
      <c r="R153" s="74">
        <f t="shared" si="27"/>
        <v>0</v>
      </c>
    </row>
    <row r="154" spans="1:18" ht="15" thickBot="1">
      <c r="A154" s="64" t="s">
        <v>105</v>
      </c>
      <c r="B154" s="25" t="s">
        <v>105</v>
      </c>
      <c r="C154" s="27" t="s">
        <v>105</v>
      </c>
      <c r="D154" s="14" t="s">
        <v>105</v>
      </c>
      <c r="E154" s="28" t="s">
        <v>105</v>
      </c>
      <c r="F154" s="23" t="s">
        <v>105</v>
      </c>
      <c r="G154" s="23" t="s">
        <v>105</v>
      </c>
      <c r="H154" s="23" t="s">
        <v>105</v>
      </c>
      <c r="I154" s="14" t="s">
        <v>105</v>
      </c>
      <c r="J154" s="28" t="s">
        <v>105</v>
      </c>
      <c r="K154" s="65" t="s">
        <v>105</v>
      </c>
      <c r="L154" s="66" t="s">
        <v>105</v>
      </c>
      <c r="M154" s="18" t="s">
        <v>105</v>
      </c>
      <c r="N154" s="28" t="s">
        <v>105</v>
      </c>
      <c r="O154" s="18" t="s">
        <v>105</v>
      </c>
      <c r="P154" s="28" t="s">
        <v>105</v>
      </c>
      <c r="Q154" s="18" t="s">
        <v>105</v>
      </c>
      <c r="R154" s="71" t="s">
        <v>105</v>
      </c>
    </row>
    <row r="156" spans="1:18">
      <c r="P156" s="67"/>
    </row>
  </sheetData>
  <autoFilter ref="A7:R154">
    <filterColumn colId="1">
      <customFilters>
        <customFilter operator="notEqual" val=" "/>
      </customFilters>
    </filterColumn>
  </autoFilter>
  <mergeCells count="18">
    <mergeCell ref="C6:C7"/>
    <mergeCell ref="B6:B7"/>
    <mergeCell ref="A6:A7"/>
    <mergeCell ref="A5:C5"/>
    <mergeCell ref="P6:P7"/>
    <mergeCell ref="D6:D7"/>
    <mergeCell ref="E6:E7"/>
    <mergeCell ref="F6:F7"/>
    <mergeCell ref="G6:G7"/>
    <mergeCell ref="H6:H7"/>
    <mergeCell ref="R6:R7"/>
    <mergeCell ref="E5:I5"/>
    <mergeCell ref="J5:Q5"/>
    <mergeCell ref="K6:M6"/>
    <mergeCell ref="N6:O6"/>
    <mergeCell ref="Q6:Q7"/>
    <mergeCell ref="J6:J7"/>
    <mergeCell ref="I6:I7"/>
  </mergeCells>
  <conditionalFormatting sqref="P134:P153 P29:P48 P50:P69 P71:P90 P92:P111 P113:P132 P8:P27">
    <cfRule type="cellIs" dxfId="3" priority="1" operator="between">
      <formula>1.21</formula>
      <formula>1.48</formula>
    </cfRule>
    <cfRule type="cellIs" dxfId="2" priority="2" operator="greaterThan">
      <formula>1.49</formula>
    </cfRule>
    <cfRule type="cellIs" dxfId="1" priority="3" operator="lessThan">
      <formula>1.01</formula>
    </cfRule>
    <cfRule type="cellIs" dxfId="0" priority="4" operator="between">
      <formula>1.2</formula>
      <formula>1.01</formula>
    </cfRule>
  </conditionalFormatting>
  <pageMargins left="0.23622047244094491" right="0.23622047244094491" top="0.74803149606299213" bottom="0.74803149606299213" header="0.31496062992125984" footer="0.31496062992125984"/>
  <pageSetup paperSize="8" scale="87" fitToHeight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Preise</vt:lpstr>
      <vt:lpstr>Preise!Druckbereich</vt:lpstr>
      <vt:lpstr>Preise!Drucktitel</vt:lpstr>
    </vt:vector>
  </TitlesOfParts>
  <Company>Festo AG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Lang</dc:creator>
  <cp:lastModifiedBy>Johannes Lang</cp:lastModifiedBy>
  <cp:lastPrinted>2016-04-07T05:53:13Z</cp:lastPrinted>
  <dcterms:created xsi:type="dcterms:W3CDTF">2007-09-18T15:26:36Z</dcterms:created>
  <dcterms:modified xsi:type="dcterms:W3CDTF">2016-06-27T10:39:02Z</dcterms:modified>
</cp:coreProperties>
</file>